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ool\Desktop\"/>
    </mc:Choice>
  </mc:AlternateContent>
  <bookViews>
    <workbookView xWindow="0" yWindow="0" windowWidth="28800" windowHeight="13020" firstSheet="4" activeTab="12"/>
  </bookViews>
  <sheets>
    <sheet name="січень 2025" sheetId="2" r:id="rId1"/>
    <sheet name="лютий 2025" sheetId="5" r:id="rId2"/>
    <sheet name="березень 2025" sheetId="6" r:id="rId3"/>
    <sheet name="квітень 2025" sheetId="7" r:id="rId4"/>
    <sheet name="травень 2025" sheetId="8" r:id="rId5"/>
    <sheet name="червень 2025 " sheetId="9" r:id="rId6"/>
    <sheet name="липень 2025" sheetId="10" r:id="rId7"/>
    <sheet name="серпень 2025 " sheetId="11" r:id="rId8"/>
    <sheet name="вересень 2025" sheetId="12" r:id="rId9"/>
    <sheet name="жовтень 2025" sheetId="13" r:id="rId10"/>
    <sheet name="листопад 2025" sheetId="14" r:id="rId11"/>
    <sheet name="грудень 2025" sheetId="15" r:id="rId12"/>
    <sheet name="рік 2025" sheetId="1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6" l="1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W36" i="15"/>
  <c r="W36" i="14"/>
  <c r="W36" i="13"/>
  <c r="W36" i="12"/>
  <c r="W36" i="11"/>
  <c r="W36" i="10"/>
  <c r="W36" i="9"/>
  <c r="W36" i="8"/>
  <c r="W36" i="16" l="1"/>
  <c r="H36" i="6"/>
  <c r="W36" i="7" l="1"/>
  <c r="W36" i="6"/>
  <c r="F8" i="5" l="1"/>
  <c r="G8" i="5"/>
  <c r="H8" i="5"/>
  <c r="I8" i="5"/>
  <c r="J8" i="5"/>
  <c r="K8" i="5"/>
  <c r="L8" i="5"/>
  <c r="O8" i="5"/>
  <c r="P8" i="5"/>
  <c r="Q8" i="5"/>
  <c r="R8" i="5"/>
  <c r="S8" i="5"/>
  <c r="T8" i="5"/>
  <c r="U8" i="5"/>
  <c r="V8" i="5"/>
  <c r="W36" i="5"/>
  <c r="I8" i="6" l="1"/>
  <c r="I8" i="7" s="1"/>
  <c r="I8" i="8" s="1"/>
  <c r="I8" i="9" s="1"/>
  <c r="I8" i="10" s="1"/>
  <c r="I8" i="11" s="1"/>
  <c r="I8" i="12" s="1"/>
  <c r="I8" i="13" s="1"/>
  <c r="I8" i="15" s="1"/>
  <c r="G8" i="6"/>
  <c r="G8" i="7" s="1"/>
  <c r="G8" i="8" s="1"/>
  <c r="G8" i="9" s="1"/>
  <c r="G8" i="10" s="1"/>
  <c r="G8" i="11" s="1"/>
  <c r="G8" i="12" s="1"/>
  <c r="G8" i="13" s="1"/>
  <c r="G8" i="15" s="1"/>
  <c r="P8" i="6"/>
  <c r="P8" i="7" s="1"/>
  <c r="P8" i="8" s="1"/>
  <c r="P8" i="9" s="1"/>
  <c r="P8" i="10" s="1"/>
  <c r="P8" i="11" s="1"/>
  <c r="P8" i="12" s="1"/>
  <c r="P8" i="13" s="1"/>
  <c r="P8" i="15" s="1"/>
  <c r="O8" i="6"/>
  <c r="O8" i="7" s="1"/>
  <c r="O8" i="8" s="1"/>
  <c r="O8" i="9" s="1"/>
  <c r="O8" i="10" s="1"/>
  <c r="O8" i="11" s="1"/>
  <c r="O8" i="12" s="1"/>
  <c r="O8" i="13" s="1"/>
  <c r="O8" i="15" s="1"/>
  <c r="S8" i="6"/>
  <c r="S8" i="7" s="1"/>
  <c r="S8" i="8" s="1"/>
  <c r="S8" i="9" s="1"/>
  <c r="S8" i="10" s="1"/>
  <c r="S8" i="11" s="1"/>
  <c r="S8" i="12" s="1"/>
  <c r="S8" i="13" s="1"/>
  <c r="S8" i="15" s="1"/>
  <c r="T8" i="6"/>
  <c r="T8" i="7" s="1"/>
  <c r="T8" i="8" s="1"/>
  <c r="T8" i="9" s="1"/>
  <c r="T8" i="10" s="1"/>
  <c r="T8" i="11" s="1"/>
  <c r="T8" i="12" s="1"/>
  <c r="T8" i="13" s="1"/>
  <c r="T8" i="15" s="1"/>
  <c r="Q8" i="6"/>
  <c r="Q8" i="7" s="1"/>
  <c r="Q8" i="8" s="1"/>
  <c r="Q8" i="9" s="1"/>
  <c r="Q8" i="10" s="1"/>
  <c r="Q8" i="11" s="1"/>
  <c r="Q8" i="12" s="1"/>
  <c r="Q8" i="13" s="1"/>
  <c r="Q8" i="15" s="1"/>
  <c r="U8" i="6"/>
  <c r="U8" i="7" s="1"/>
  <c r="U8" i="8" s="1"/>
  <c r="U8" i="9" s="1"/>
  <c r="U8" i="10" s="1"/>
  <c r="U8" i="11" s="1"/>
  <c r="U8" i="12" s="1"/>
  <c r="U8" i="13" s="1"/>
  <c r="U8" i="15" s="1"/>
  <c r="L8" i="6" l="1"/>
  <c r="L8" i="7" s="1"/>
  <c r="L8" i="8" s="1"/>
  <c r="L8" i="9" s="1"/>
  <c r="L8" i="10" s="1"/>
  <c r="L8" i="11" s="1"/>
  <c r="L8" i="12" s="1"/>
  <c r="L8" i="13" s="1"/>
  <c r="L8" i="15" s="1"/>
  <c r="K8" i="6"/>
  <c r="K8" i="7" s="1"/>
  <c r="K8" i="8" s="1"/>
  <c r="K8" i="9" s="1"/>
  <c r="K8" i="10" s="1"/>
  <c r="K8" i="11" s="1"/>
  <c r="K8" i="12" s="1"/>
  <c r="K8" i="13" s="1"/>
  <c r="K8" i="15" s="1"/>
  <c r="H8" i="6"/>
  <c r="H8" i="7" s="1"/>
  <c r="H8" i="8" s="1"/>
  <c r="H8" i="9" s="1"/>
  <c r="H8" i="10" s="1"/>
  <c r="H8" i="11" s="1"/>
  <c r="H8" i="12" s="1"/>
  <c r="H8" i="13" s="1"/>
  <c r="H8" i="15" s="1"/>
  <c r="R8" i="6"/>
  <c r="R8" i="7" s="1"/>
  <c r="R8" i="8" s="1"/>
  <c r="R8" i="9" s="1"/>
  <c r="R8" i="10" s="1"/>
  <c r="R8" i="11" s="1"/>
  <c r="R8" i="12" s="1"/>
  <c r="R8" i="13" s="1"/>
  <c r="R8" i="15" s="1"/>
  <c r="J8" i="6"/>
  <c r="J8" i="7" s="1"/>
  <c r="J8" i="8" s="1"/>
  <c r="V8" i="6"/>
  <c r="V8" i="7" s="1"/>
  <c r="V8" i="8" s="1"/>
  <c r="V8" i="9" s="1"/>
  <c r="V8" i="10" s="1"/>
  <c r="V8" i="11" s="1"/>
  <c r="V8" i="12" s="1"/>
  <c r="V8" i="13" s="1"/>
  <c r="V8" i="15" s="1"/>
  <c r="F8" i="6"/>
  <c r="F8" i="7" s="1"/>
  <c r="F8" i="8" s="1"/>
  <c r="F8" i="9" s="1"/>
  <c r="F8" i="10" s="1"/>
  <c r="F8" i="11" s="1"/>
  <c r="F8" i="12" s="1"/>
  <c r="F8" i="13" s="1"/>
  <c r="F8" i="15" s="1"/>
  <c r="M8" i="5"/>
  <c r="M8" i="6" s="1"/>
  <c r="M8" i="7" s="1"/>
  <c r="M8" i="8" s="1"/>
  <c r="M8" i="9" s="1"/>
  <c r="M8" i="10" s="1"/>
  <c r="M8" i="11" s="1"/>
  <c r="N8" i="5"/>
  <c r="C8" i="2"/>
  <c r="M8" i="12" l="1"/>
  <c r="J8" i="9"/>
  <c r="E8" i="5"/>
  <c r="E8" i="6" s="1"/>
  <c r="E8" i="7" s="1"/>
  <c r="E8" i="8" s="1"/>
  <c r="E8" i="9" s="1"/>
  <c r="E8" i="10" s="1"/>
  <c r="E8" i="11" s="1"/>
  <c r="E8" i="12" s="1"/>
  <c r="E8" i="13" s="1"/>
  <c r="E8" i="15" s="1"/>
  <c r="N8" i="6"/>
  <c r="D8" i="5"/>
  <c r="D8" i="6" s="1"/>
  <c r="D8" i="7" s="1"/>
  <c r="D8" i="8" s="1"/>
  <c r="D8" i="9" s="1"/>
  <c r="D8" i="10" s="1"/>
  <c r="D8" i="11" s="1"/>
  <c r="D8" i="12" s="1"/>
  <c r="D8" i="13" s="1"/>
  <c r="D8" i="15" s="1"/>
  <c r="M8" i="13" l="1"/>
  <c r="J8" i="10"/>
  <c r="C8" i="5"/>
  <c r="C8" i="6"/>
  <c r="N8" i="7"/>
  <c r="W36" i="2"/>
  <c r="Y36" i="2" s="1"/>
  <c r="C36" i="5" s="1"/>
  <c r="Y36" i="5" s="1"/>
  <c r="C36" i="6" s="1"/>
  <c r="Y36" i="6" s="1"/>
  <c r="C36" i="7" s="1"/>
  <c r="Y36" i="7" s="1"/>
  <c r="C36" i="8" s="1"/>
  <c r="Y36" i="8" s="1"/>
  <c r="C36" i="9" s="1"/>
  <c r="Y36" i="9" s="1"/>
  <c r="C36" i="10" s="1"/>
  <c r="Y36" i="10" s="1"/>
  <c r="C36" i="11" s="1"/>
  <c r="Y36" i="11" s="1"/>
  <c r="C36" i="12" s="1"/>
  <c r="Y36" i="12" s="1"/>
  <c r="C36" i="13" s="1"/>
  <c r="Y36" i="13" s="1"/>
  <c r="C36" i="14" s="1"/>
  <c r="Y36" i="14" s="1"/>
  <c r="C36" i="15" s="1"/>
  <c r="Y36" i="15" s="1"/>
  <c r="J8" i="11" l="1"/>
  <c r="J8" i="12" s="1"/>
  <c r="J8" i="13" s="1"/>
  <c r="J8" i="15" s="1"/>
  <c r="N8" i="8"/>
  <c r="C8" i="7"/>
  <c r="M8" i="15" l="1"/>
  <c r="N8" i="9"/>
  <c r="C8" i="8"/>
  <c r="N8" i="10" l="1"/>
  <c r="C8" i="9"/>
  <c r="N8" i="11" l="1"/>
  <c r="C8" i="10"/>
  <c r="N8" i="12" l="1"/>
  <c r="C8" i="11"/>
  <c r="N8" i="13" l="1"/>
  <c r="C8" i="12"/>
  <c r="C8" i="13" l="1"/>
  <c r="N8" i="15" l="1"/>
  <c r="C8" i="15" l="1"/>
</calcChain>
</file>

<file path=xl/sharedStrings.xml><?xml version="1.0" encoding="utf-8"?>
<sst xmlns="http://schemas.openxmlformats.org/spreadsheetml/2006/main" count="371" uniqueCount="54">
  <si>
    <t>Заклади дошкільної освіти</t>
  </si>
  <si>
    <t>№ 5</t>
  </si>
  <si>
    <t>2230 (7фонд)</t>
  </si>
  <si>
    <t>УПРАВЛІННЯ ОСВІТИ ПЕРВОМАЙСЬКОЇ МІСЬКОЇ РАДИ</t>
  </si>
  <si>
    <t>за січень 2025 року</t>
  </si>
  <si>
    <t>ЗАГАЛЬНИЙ ФОНД</t>
  </si>
  <si>
    <t>грн. коп.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</si>
  <si>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</si>
  <si>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</si>
  <si>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</si>
  <si>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</si>
  <si>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</si>
  <si>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за лютий  2025 року</t>
  </si>
  <si>
    <t>за березень  2025 року</t>
  </si>
  <si>
    <t>за квітень  2025 року</t>
  </si>
  <si>
    <t>рік 2025</t>
  </si>
  <si>
    <t>за  2025 рік</t>
  </si>
  <si>
    <t>за травень  2025 року</t>
  </si>
  <si>
    <t>за червень  2025 року</t>
  </si>
  <si>
    <t>за липень  2025 року</t>
  </si>
  <si>
    <t>за серпень  2025 року</t>
  </si>
  <si>
    <t>за вересень  2025 року</t>
  </si>
  <si>
    <t>за жовтень  2025 року</t>
  </si>
  <si>
    <t>за листопад  2025 року</t>
  </si>
  <si>
    <t>за грудень  2025 року</t>
  </si>
  <si>
    <t>Заробітна плата</t>
  </si>
  <si>
    <t>Нарахування на оплату праці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</si>
  <si>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</si>
  <si>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</si>
  <si>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</si>
  <si>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</si>
  <si>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</si>
  <si>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</si>
  <si>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</si>
  <si>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</si>
  <si>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</si>
  <si>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</si>
  <si>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</si>
  <si>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</si>
  <si>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</si>
  <si>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</si>
  <si>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</si>
  <si>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</si>
  <si>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</si>
  <si>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</si>
  <si>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</si>
  <si>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</si>
  <si>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</si>
  <si>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</si>
  <si>
    <t>предмети, обладнання та інвентар (1021, 1183, 1184, 1291, 1292</t>
  </si>
  <si>
    <t>оплата послуг (крім комунальних) + (7691)</t>
  </si>
  <si>
    <t>Обладнання та предмети довгострокового користування</t>
  </si>
  <si>
    <t>кап будівництво</t>
  </si>
  <si>
    <t>кап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</si>
</sst>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0" borderId="0" xfId="0" applyNumberFormat="1"/>
    <xf numFmtId="0" fontId="3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0" fillId="2" borderId="0" xfId="0" applyFill="1"/>
    <xf numFmtId="0" fontId="0" fillId="3" borderId="0" xfId="0" applyFill="1"/>
    <xf numFmtId="0" fontId="8" fillId="0" borderId="0" xfId="0" applyFon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8" fillId="0" borderId="0" xfId="0" applyNumberFormat="1" applyFont="1" applyFill="1"/>
    <xf numFmtId="0" fontId="0" fillId="0" borderId="0" xfId="0" applyAlignment="1">
      <alignment wrapText="1"/>
    </xf>
    <xf numFmtId="2" fontId="9" fillId="0" borderId="0" xfId="0" applyNumberFormat="1" applyFont="1" applyFill="1"/>
    <xf numFmtId="0" fontId="0" fillId="0" borderId="0" xfId="0" applyNumberFormat="1" applyFill="1"/>
    <xf numFmtId="0" fontId="1" fillId="0" borderId="0" xfId="0" applyNumberFormat="1" applyFont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Font="1"/>
    <xf numFmtId="4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4" fontId="6" fillId="0" borderId="0" xfId="0" applyNumberFormat="1" applyFont="1"/>
    <xf numFmtId="4" fontId="3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0" fillId="0" borderId="0" xfId="0" applyNumberFormat="1" applyFill="1" applyAlignment="1">
      <alignment horizontal="right"/>
    </xf>
    <xf numFmtId="4" fontId="4" fillId="3" borderId="0" xfId="0" applyNumberFormat="1" applyFont="1" applyFill="1" applyAlignment="1">
      <alignment horizontal="center"/>
    </xf>
    <xf numFmtId="4" fontId="0" fillId="3" borderId="0" xfId="0" applyNumberFormat="1" applyFill="1"/>
    <xf numFmtId="4" fontId="0" fillId="3" borderId="0" xfId="0" applyNumberForma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left"/>
    </xf>
    <xf numFmtId="4" fontId="0" fillId="0" borderId="0" xfId="0" applyNumberFormat="1" applyBorder="1"/>
    <xf numFmtId="4" fontId="3" fillId="0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1" fillId="2" borderId="0" xfId="0" applyNumberFormat="1" applyFont="1" applyFill="1" applyAlignment="1">
      <alignment horizontal="right"/>
    </xf>
    <xf numFmtId="4" fontId="0" fillId="0" borderId="0" xfId="0" applyNumberFormat="1" applyFont="1" applyFill="1"/>
    <xf numFmtId="4" fontId="2" fillId="2" borderId="0" xfId="0" applyNumberFormat="1" applyFont="1" applyFill="1"/>
    <xf numFmtId="4" fontId="6" fillId="0" borderId="0" xfId="0" applyNumberFormat="1" applyFont="1" applyFill="1"/>
    <xf numFmtId="4" fontId="0" fillId="2" borderId="0" xfId="0" applyNumberFormat="1" applyFont="1" applyFill="1"/>
    <xf numFmtId="4" fontId="8" fillId="4" borderId="0" xfId="0" applyNumberFormat="1" applyFont="1" applyFill="1"/>
    <xf numFmtId="4" fontId="7" fillId="0" borderId="0" xfId="0" applyNumberFormat="1" applyFont="1"/>
    <xf numFmtId="4" fontId="6" fillId="6" borderId="0" xfId="0" applyNumberFormat="1" applyFont="1" applyFill="1"/>
    <xf numFmtId="4" fontId="0" fillId="6" borderId="0" xfId="0" applyNumberFormat="1" applyFont="1" applyFill="1"/>
    <xf numFmtId="4" fontId="10" fillId="2" borderId="0" xfId="0" applyNumberFormat="1" applyFont="1" applyFill="1"/>
    <xf numFmtId="4" fontId="1" fillId="0" borderId="0" xfId="0" applyNumberFormat="1" applyFont="1" applyFill="1" applyAlignment="1"/>
    <xf numFmtId="4" fontId="1" fillId="2" borderId="0" xfId="0" applyNumberFormat="1" applyFont="1" applyFill="1"/>
    <xf numFmtId="4" fontId="0" fillId="3" borderId="0" xfId="0" applyNumberFormat="1" applyFont="1" applyFill="1"/>
    <xf numFmtId="0" fontId="0" fillId="0" borderId="0" xfId="0" applyFont="1" applyAlignment="1">
      <alignment wrapText="1"/>
    </xf>
    <xf numFmtId="0" fontId="0" fillId="0" borderId="0" xfId="0" applyNumberFormat="1" applyFont="1"/>
    <xf numFmtId="0" fontId="9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0" fontId="0" fillId="5" borderId="0" xfId="0" applyNumberFormat="1" applyFont="1" applyFill="1"/>
    <xf numFmtId="0" fontId="0" fillId="4" borderId="0" xfId="0" applyNumberFormat="1" applyFont="1" applyFill="1"/>
    <xf numFmtId="0" fontId="0" fillId="6" borderId="0" xfId="0" applyNumberFormat="1" applyFont="1" applyFill="1"/>
    <xf numFmtId="0" fontId="1" fillId="2" borderId="0" xfId="0" applyNumberFormat="1" applyFont="1" applyFill="1"/>
    <xf numFmtId="0" fontId="0" fillId="0" borderId="0" xfId="0" applyNumberFormat="1" applyFont="1" applyAlignment="1">
      <alignment horizontal="right"/>
    </xf>
    <xf numFmtId="0" fontId="9" fillId="3" borderId="0" xfId="0" applyNumberFormat="1" applyFont="1" applyFill="1"/>
    <xf numFmtId="0" fontId="9" fillId="3" borderId="0" xfId="0" applyNumberFormat="1" applyFont="1" applyFill="1" applyAlignment="1">
      <alignment horizontal="right"/>
    </xf>
    <xf numFmtId="0" fontId="1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/>
    <xf numFmtId="0" fontId="9" fillId="0" borderId="0" xfId="0" applyNumberFormat="1" applyFont="1" applyFill="1"/>
    <xf numFmtId="0" fontId="0" fillId="0" borderId="0" xfId="0" applyNumberFormat="1" applyFont="1" applyFill="1" applyAlignment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ont="1" applyFill="1"/>
    <xf numFmtId="0" fontId="0" fillId="0" borderId="0" xfId="0" applyBorder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7" fillId="0" borderId="0" xfId="0" applyFont="1" applyFill="1"/>
    <xf numFmtId="0" fontId="6" fillId="0" borderId="0" xfId="0" applyFont="1" applyFill="1"/>
    <xf numFmtId="0" fontId="0" fillId="2" borderId="0" xfId="0" applyFont="1" applyFill="1"/>
    <xf numFmtId="0" fontId="0" fillId="0" borderId="0" xfId="0" applyFont="1"/>
    <xf numFmtId="0" fontId="0" fillId="0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/>
    </xf>
    <xf numFmtId="0" fontId="11" fillId="0" borderId="0" xfId="0" applyNumberFormat="1" applyFont="1"/>
    <xf numFmtId="0" fontId="11" fillId="0" borderId="0" xfId="0" applyFont="1"/>
    <xf numFmtId="4" fontId="11" fillId="0" borderId="0" xfId="0" applyNumberFormat="1" applyFont="1"/>
    <xf numFmtId="2" fontId="11" fillId="0" borderId="0" xfId="0" applyNumberFormat="1" applyFont="1" applyFill="1"/>
    <xf numFmtId="4" fontId="11" fillId="0" borderId="0" xfId="0" applyNumberFormat="1" applyFont="1" applyFill="1"/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 applyFill="1"/>
    <xf numFmtId="2" fontId="9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2" fontId="0" fillId="0" borderId="0" xfId="0" applyNumberFormat="1" applyFont="1" applyFill="1" applyAlignment="1">
      <alignment horizontal="center"/>
    </xf>
    <xf numFmtId="4" fontId="10" fillId="0" borderId="0" xfId="0" applyNumberFormat="1" applyFont="1" applyFill="1"/>
    <xf numFmtId="4" fontId="10" fillId="0" borderId="0" xfId="0" applyNumberFormat="1" applyFont="1" applyAlignment="1">
      <alignment horizontal="center"/>
    </xf>
    <xf numFmtId="2" fontId="10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2" fontId="10" fillId="0" borderId="0" xfId="0" applyNumberFormat="1" applyFont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4" fontId="12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26" activePane="bottomRight" state="frozen"/>
      <selection pane="topRight" activeCell="C1" sqref="C1"/>
      <selection pane="bottomLeft" activeCell="A9" sqref="A9"/>
      <selection pane="bottomRight" activeCell="A37" sqref="A37:XFD76"/>
    </sheetView>
  </sheetViews>
  <sheetFormatPr defaultRowHeight="12.75" x14ac:dyDescent="0.2"/>
  <cols>
    <col min="1" max="1" width="3.7109375" customWidth="1"/>
    <col min="2" max="2" width="36.42578125" customWidth="1"/>
    <col min="3" max="3" width="10" style="12" customWidth="1"/>
    <col min="4" max="4" width="13.85546875" customWidth="1"/>
    <col min="5" max="5" width="12.7109375" customWidth="1"/>
    <col min="6" max="6" width="11.7109375" customWidth="1"/>
    <col min="7" max="7" width="12.42578125" customWidth="1"/>
    <col min="8" max="8" width="11.7109375" customWidth="1"/>
    <col min="9" max="9" width="12.42578125" customWidth="1"/>
    <col min="11" max="11" width="11.140625" customWidth="1"/>
    <col min="12" max="12" width="13.140625" customWidth="1"/>
    <col min="13" max="13" width="10.7109375" customWidth="1"/>
    <col min="14" max="14" width="11.7109375" customWidth="1"/>
    <col min="23" max="23" width="15.85546875" customWidth="1"/>
    <col min="24" max="24" width="4.28515625" customWidth="1"/>
    <col min="25" max="25" width="15.2851562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102" x14ac:dyDescent="0.2">
      <c r="D6" s="31" t="s">
        <v>25</v>
      </c>
      <c r="E6" s="31" t="s">
        <v>26</v>
      </c>
      <c r="F6" s="31" t="s">
        <v>49</v>
      </c>
      <c r="G6" s="31" t="s">
        <v>27</v>
      </c>
      <c r="H6" s="31" t="s">
        <v>28</v>
      </c>
      <c r="I6" s="31" t="s">
        <v>29</v>
      </c>
      <c r="J6" s="31" t="s">
        <v>30</v>
      </c>
      <c r="K6" s="31" t="s">
        <v>31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36</v>
      </c>
      <c r="Q6" s="31" t="s">
        <v>37</v>
      </c>
      <c r="R6" s="31" t="s">
        <v>38</v>
      </c>
      <c r="S6" s="31" t="s">
        <v>46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 t="s">
        <v>7</v>
      </c>
      <c r="X8" s="38"/>
      <c r="Y8" s="39" t="s">
        <v>7</v>
      </c>
    </row>
    <row r="9" spans="1:25" x14ac:dyDescent="0.2">
      <c r="B9" s="1" t="s">
        <v>0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1"/>
      <c r="E10" s="41"/>
      <c r="F10" s="41"/>
      <c r="G10" s="41"/>
      <c r="H10" s="41"/>
      <c r="I10" s="41"/>
      <c r="J10" s="41"/>
      <c r="K10" s="41"/>
      <c r="L10" s="43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1"/>
      <c r="E11" s="41"/>
      <c r="F11" s="41"/>
      <c r="G11" s="41"/>
      <c r="H11" s="41"/>
      <c r="I11" s="41"/>
      <c r="J11" s="41"/>
      <c r="K11" s="41"/>
      <c r="L11" s="43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1"/>
      <c r="E12" s="41"/>
      <c r="F12" s="41"/>
      <c r="G12" s="41"/>
      <c r="H12" s="41"/>
      <c r="I12" s="41"/>
      <c r="J12" s="41"/>
      <c r="K12" s="41"/>
      <c r="L12" s="43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1"/>
      <c r="E13" s="41"/>
      <c r="F13" s="41"/>
      <c r="G13" s="41"/>
      <c r="H13" s="41"/>
      <c r="I13" s="41"/>
      <c r="J13" s="41"/>
      <c r="K13" s="41"/>
      <c r="L13" s="4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1"/>
      <c r="E14" s="41"/>
      <c r="F14" s="41"/>
      <c r="G14" s="41"/>
      <c r="H14" s="41"/>
      <c r="I14" s="41"/>
      <c r="J14" s="41"/>
      <c r="K14" s="41"/>
      <c r="L14" s="43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1"/>
      <c r="E15" s="41"/>
      <c r="F15" s="41"/>
      <c r="G15" s="41"/>
      <c r="H15" s="41"/>
      <c r="I15" s="41"/>
      <c r="J15" s="41"/>
      <c r="K15" s="41"/>
      <c r="L15" s="43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1"/>
      <c r="E16" s="41"/>
      <c r="F16" s="41"/>
      <c r="G16" s="41"/>
      <c r="H16" s="41"/>
      <c r="I16" s="41"/>
      <c r="J16" s="41"/>
      <c r="K16" s="41"/>
      <c r="L16" s="4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1"/>
      <c r="E17" s="41"/>
      <c r="F17" s="41"/>
      <c r="G17" s="41"/>
      <c r="H17" s="41"/>
      <c r="I17" s="41"/>
      <c r="J17" s="41"/>
      <c r="K17" s="41"/>
      <c r="L17" s="4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1"/>
      <c r="E18" s="41"/>
      <c r="F18" s="41"/>
      <c r="G18" s="41"/>
      <c r="H18" s="41"/>
      <c r="I18" s="41"/>
      <c r="J18" s="41"/>
      <c r="K18" s="41"/>
      <c r="L18" s="43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1"/>
      <c r="E19" s="41"/>
      <c r="F19" s="41"/>
      <c r="G19" s="41"/>
      <c r="H19" s="41"/>
      <c r="I19" s="41"/>
      <c r="J19" s="41"/>
      <c r="K19" s="41"/>
      <c r="L19" s="43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1"/>
      <c r="E20" s="41"/>
      <c r="F20" s="41"/>
      <c r="G20" s="41"/>
      <c r="H20" s="41"/>
      <c r="I20" s="41"/>
      <c r="J20" s="41"/>
      <c r="K20" s="41"/>
      <c r="L20" s="43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1"/>
      <c r="E21" s="41"/>
      <c r="F21" s="41"/>
      <c r="G21" s="41"/>
      <c r="H21" s="41"/>
      <c r="I21" s="41"/>
      <c r="J21" s="41"/>
      <c r="K21" s="41"/>
      <c r="L21" s="43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1"/>
      <c r="E22" s="41"/>
      <c r="F22" s="41"/>
      <c r="G22" s="41"/>
      <c r="H22" s="41"/>
      <c r="I22" s="41"/>
      <c r="J22" s="41"/>
      <c r="K22" s="41"/>
      <c r="L22" s="43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1"/>
      <c r="E23" s="41"/>
      <c r="F23" s="41"/>
      <c r="G23" s="41"/>
      <c r="H23" s="41"/>
      <c r="I23" s="41"/>
      <c r="J23" s="41"/>
      <c r="K23" s="41"/>
      <c r="L23" s="43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1"/>
      <c r="E24" s="41"/>
      <c r="F24" s="41"/>
      <c r="G24" s="41"/>
      <c r="H24" s="41"/>
      <c r="I24" s="41"/>
      <c r="J24" s="41"/>
      <c r="K24" s="41"/>
      <c r="L24" s="43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1"/>
      <c r="E25" s="41"/>
      <c r="F25" s="41"/>
      <c r="G25" s="41"/>
      <c r="H25" s="41"/>
      <c r="I25" s="41"/>
      <c r="J25" s="41"/>
      <c r="K25" s="41"/>
      <c r="L25" s="43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1"/>
      <c r="E26" s="41"/>
      <c r="F26" s="41"/>
      <c r="G26" s="41"/>
      <c r="H26" s="41"/>
      <c r="I26" s="41"/>
      <c r="J26" s="41"/>
      <c r="K26" s="41"/>
      <c r="L26" s="4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1"/>
      <c r="E27" s="41"/>
      <c r="F27" s="41"/>
      <c r="G27" s="41"/>
      <c r="H27" s="41"/>
      <c r="I27" s="41"/>
      <c r="J27" s="41"/>
      <c r="K27" s="41"/>
      <c r="L27" s="4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1"/>
      <c r="E28" s="41"/>
      <c r="F28" s="41"/>
      <c r="G28" s="41"/>
      <c r="H28" s="41"/>
      <c r="I28" s="41"/>
      <c r="J28" s="41"/>
      <c r="K28" s="41"/>
      <c r="L28" s="4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1"/>
      <c r="E29" s="41"/>
      <c r="F29" s="41"/>
      <c r="G29" s="41"/>
      <c r="H29" s="41"/>
      <c r="I29" s="41"/>
      <c r="J29" s="41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1"/>
      <c r="K35" s="41"/>
      <c r="L35" s="43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2">
      <c r="A36">
        <v>5</v>
      </c>
      <c r="B36" t="s">
        <v>1</v>
      </c>
      <c r="C36" s="42"/>
      <c r="D36" s="41">
        <v>1423671.12</v>
      </c>
      <c r="E36" s="41">
        <v>317363.28999999998</v>
      </c>
      <c r="F36" s="41"/>
      <c r="G36" s="41"/>
      <c r="H36" s="41">
        <v>11444</v>
      </c>
      <c r="I36" s="41">
        <v>17050</v>
      </c>
      <c r="J36" s="41"/>
      <c r="K36" s="41"/>
      <c r="L36" s="43">
        <v>353842.66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>
        <f t="shared" ref="W33:W49" si="0">SUM(D36:V36)</f>
        <v>2123371.0700000003</v>
      </c>
      <c r="X36" s="41"/>
      <c r="Y36" s="41">
        <f t="shared" ref="Y33:Y49" si="1">W36+C36</f>
        <v>2123371.0700000003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1"/>
      <c r="K37" s="41"/>
      <c r="L37" s="43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1"/>
      <c r="K38" s="41"/>
      <c r="L38" s="43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1"/>
      <c r="K39" s="41"/>
      <c r="L39" s="43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1"/>
      <c r="K40" s="41"/>
      <c r="L40" s="43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11"/>
      <c r="C41" s="42"/>
      <c r="D41" s="41"/>
      <c r="E41" s="41"/>
      <c r="F41" s="41"/>
      <c r="G41" s="41"/>
      <c r="H41" s="41"/>
      <c r="I41" s="41"/>
      <c r="J41" s="41"/>
      <c r="K41" s="41"/>
      <c r="L41" s="43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1"/>
      <c r="C42" s="42"/>
      <c r="D42" s="41"/>
      <c r="E42" s="41"/>
      <c r="F42" s="41"/>
      <c r="G42" s="41"/>
      <c r="H42" s="41"/>
      <c r="I42" s="41"/>
      <c r="J42" s="41"/>
      <c r="K42" s="41"/>
      <c r="L42" s="43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1"/>
      <c r="K43" s="41"/>
      <c r="L43" s="43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1"/>
      <c r="K44" s="41"/>
      <c r="L44" s="43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1"/>
      <c r="K45" s="41"/>
      <c r="L45" s="43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1"/>
      <c r="K52" s="41"/>
      <c r="L52" s="43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1"/>
      <c r="K53" s="41"/>
      <c r="L53" s="43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45"/>
      <c r="G59" s="45"/>
      <c r="H59" s="45"/>
      <c r="I59" s="45"/>
      <c r="J59" s="45"/>
      <c r="K59" s="45"/>
      <c r="L59" s="48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56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57"/>
      <c r="N69" s="57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58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58"/>
      <c r="D74" s="41"/>
      <c r="E74" s="41"/>
      <c r="F74" s="41"/>
      <c r="G74" s="41"/>
      <c r="H74" s="41"/>
      <c r="I74" s="41"/>
      <c r="J74" s="41"/>
      <c r="K74" s="41"/>
      <c r="L74" s="43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45"/>
      <c r="K77" s="45"/>
      <c r="L77" s="48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H10" activePane="bottomRight" state="frozen"/>
      <selection pane="topRight" activeCell="C1" sqref="C1"/>
      <selection pane="bottomLeft" activeCell="A9" sqref="A9"/>
      <selection pane="bottomRight" activeCell="AA41" sqref="AA41"/>
    </sheetView>
  </sheetViews>
  <sheetFormatPr defaultRowHeight="12.75" x14ac:dyDescent="0.2"/>
  <cols>
    <col min="1" max="1" width="3.7109375" customWidth="1"/>
    <col min="2" max="2" width="36.42578125" customWidth="1"/>
    <col min="3" max="3" width="16.28515625" style="12" customWidth="1"/>
    <col min="4" max="4" width="15.85546875" customWidth="1"/>
    <col min="5" max="5" width="13.7109375" customWidth="1"/>
    <col min="6" max="6" width="12.7109375" customWidth="1"/>
    <col min="7" max="7" width="14.7109375" customWidth="1"/>
    <col min="8" max="8" width="13.7109375" customWidth="1"/>
    <col min="9" max="9" width="14.28515625" customWidth="1"/>
    <col min="10" max="10" width="14.7109375" customWidth="1"/>
    <col min="11" max="11" width="12.28515625" customWidth="1"/>
    <col min="12" max="12" width="15.42578125" customWidth="1"/>
    <col min="13" max="13" width="15.710937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19" max="19" width="10" bestFit="1" customWidth="1"/>
    <col min="20" max="20" width="15.85546875" customWidth="1"/>
    <col min="21" max="21" width="11.7109375" customWidth="1"/>
    <col min="22" max="22" width="11.85546875" customWidth="1"/>
    <col min="23" max="23" width="15.85546875" customWidth="1"/>
    <col min="24" max="24" width="4.28515625" customWidth="1"/>
    <col min="25" max="25" width="15.710937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22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84.6" customHeight="1" x14ac:dyDescent="0.2">
      <c r="D6" s="31" t="s">
        <v>48</v>
      </c>
      <c r="E6" s="31" t="s">
        <v>42</v>
      </c>
      <c r="F6" s="31" t="s">
        <v>49</v>
      </c>
      <c r="G6" s="31" t="s">
        <v>44</v>
      </c>
      <c r="H6" s="31" t="s">
        <v>28</v>
      </c>
      <c r="I6" s="31" t="s">
        <v>29</v>
      </c>
      <c r="J6" s="31" t="s">
        <v>30</v>
      </c>
      <c r="K6" s="31" t="s">
        <v>45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40</v>
      </c>
      <c r="Q6" s="31" t="s">
        <v>37</v>
      </c>
      <c r="R6" s="31" t="s">
        <v>38</v>
      </c>
      <c r="S6" s="31" t="s">
        <v>46</v>
      </c>
      <c r="T6" s="31" t="s">
        <v>51</v>
      </c>
      <c r="U6" s="31" t="s">
        <v>52</v>
      </c>
      <c r="V6" s="31" t="s">
        <v>53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'вересень 2025'!D81</f>
        <v>0</v>
      </c>
      <c r="E8" s="38">
        <f>'вересень 2025'!E81</f>
        <v>0</v>
      </c>
      <c r="F8" s="38">
        <f>'вересень 2025'!F81</f>
        <v>0</v>
      </c>
      <c r="G8" s="38">
        <f>'вересень 2025'!G81</f>
        <v>0</v>
      </c>
      <c r="H8" s="38">
        <f>'вересень 2025'!H81</f>
        <v>0</v>
      </c>
      <c r="I8" s="38">
        <f>'вересень 2025'!I81</f>
        <v>0</v>
      </c>
      <c r="J8" s="38">
        <f>'вересень 2025'!J81</f>
        <v>0</v>
      </c>
      <c r="K8" s="38">
        <f>'вересень 2025'!K81</f>
        <v>0</v>
      </c>
      <c r="L8" s="38">
        <f>'вересень 2025'!L81</f>
        <v>0</v>
      </c>
      <c r="M8" s="38">
        <f>'вересень 2025'!M81</f>
        <v>0</v>
      </c>
      <c r="N8" s="38">
        <f>'вересень 2025'!N81</f>
        <v>0</v>
      </c>
      <c r="O8" s="38">
        <f>'вересень 2025'!O81</f>
        <v>0</v>
      </c>
      <c r="P8" s="38">
        <f>'вересень 2025'!P81</f>
        <v>0</v>
      </c>
      <c r="Q8" s="38">
        <f>'вересень 2025'!Q81</f>
        <v>0</v>
      </c>
      <c r="R8" s="38">
        <f>'вересень 2025'!R81</f>
        <v>0</v>
      </c>
      <c r="S8" s="38">
        <f>'вересень 2025'!S81</f>
        <v>0</v>
      </c>
      <c r="T8" s="38">
        <f>'вересень 2025'!T81</f>
        <v>0</v>
      </c>
      <c r="U8" s="38">
        <f>'вересень 2025'!U81</f>
        <v>0</v>
      </c>
      <c r="V8" s="38">
        <f>'вересень 2025'!V81</f>
        <v>0</v>
      </c>
      <c r="W8" s="39" t="s">
        <v>7</v>
      </c>
      <c r="X8" s="38"/>
      <c r="Y8" s="39" t="s">
        <v>7</v>
      </c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102"/>
      <c r="E10" s="102"/>
      <c r="F10" s="41"/>
      <c r="G10" s="41"/>
      <c r="H10" s="41"/>
      <c r="I10" s="41"/>
      <c r="J10" s="12"/>
      <c r="K10" s="41"/>
      <c r="L10" s="41"/>
      <c r="O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102"/>
      <c r="E11" s="102"/>
      <c r="F11" s="41"/>
      <c r="G11" s="41"/>
      <c r="H11" s="41"/>
      <c r="I11" s="41"/>
      <c r="J11" s="12"/>
      <c r="K11" s="41"/>
      <c r="L11" s="41"/>
      <c r="O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102"/>
      <c r="E12" s="102"/>
      <c r="G12" s="41"/>
      <c r="H12" s="41"/>
      <c r="I12" s="41"/>
      <c r="J12" s="12"/>
      <c r="K12" s="41"/>
      <c r="L12" s="41"/>
      <c r="O12" s="12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102"/>
      <c r="E13" s="102"/>
      <c r="G13" s="41"/>
      <c r="H13" s="41"/>
      <c r="I13" s="41"/>
      <c r="J13" s="12"/>
      <c r="K13" s="41"/>
      <c r="L13" s="41"/>
      <c r="O13" s="12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102"/>
      <c r="E14" s="102"/>
      <c r="G14" s="41"/>
      <c r="H14" s="41"/>
      <c r="I14" s="41"/>
      <c r="J14" s="12"/>
      <c r="K14" s="41"/>
      <c r="L14" s="41"/>
      <c r="O14" s="12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102"/>
      <c r="E15" s="102"/>
      <c r="G15" s="41"/>
      <c r="H15" s="41"/>
      <c r="I15" s="41"/>
      <c r="J15" s="12"/>
      <c r="K15" s="41"/>
      <c r="L15" s="41"/>
      <c r="O15" s="12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102"/>
      <c r="E16" s="102"/>
      <c r="G16" s="41"/>
      <c r="H16" s="41"/>
      <c r="I16" s="41"/>
      <c r="J16" s="12"/>
      <c r="K16" s="41"/>
      <c r="L16" s="41"/>
      <c r="O16" s="12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102"/>
      <c r="E17" s="102"/>
      <c r="G17" s="41"/>
      <c r="H17" s="41"/>
      <c r="I17" s="41"/>
      <c r="J17" s="12"/>
      <c r="K17" s="41"/>
      <c r="L17" s="41"/>
      <c r="O17" s="12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102"/>
      <c r="E18" s="102"/>
      <c r="G18" s="41"/>
      <c r="H18" s="41"/>
      <c r="I18" s="41"/>
      <c r="J18" s="12"/>
      <c r="K18" s="41"/>
      <c r="L18" s="41"/>
      <c r="O18" s="12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102"/>
      <c r="E19" s="102"/>
      <c r="G19" s="41"/>
      <c r="H19" s="41"/>
      <c r="I19" s="41"/>
      <c r="J19" s="12"/>
      <c r="K19" s="41"/>
      <c r="L19" s="41"/>
      <c r="O19" s="12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102"/>
      <c r="E20" s="102"/>
      <c r="G20" s="41"/>
      <c r="H20" s="41"/>
      <c r="I20" s="41"/>
      <c r="J20" s="12"/>
      <c r="K20" s="41"/>
      <c r="L20" s="41"/>
      <c r="O20" s="12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102"/>
      <c r="E21" s="102"/>
      <c r="G21" s="41"/>
      <c r="H21" s="41"/>
      <c r="I21" s="41"/>
      <c r="J21" s="12"/>
      <c r="K21" s="41"/>
      <c r="L21" s="41"/>
      <c r="O21" s="12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102"/>
      <c r="E22" s="102"/>
      <c r="G22" s="41"/>
      <c r="H22" s="41"/>
      <c r="I22" s="41"/>
      <c r="J22" s="12"/>
      <c r="K22" s="41"/>
      <c r="L22" s="41"/>
      <c r="O22" s="12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102"/>
      <c r="E23" s="102"/>
      <c r="G23" s="41"/>
      <c r="H23" s="41"/>
      <c r="I23" s="41"/>
      <c r="J23" s="12"/>
      <c r="K23" s="41"/>
      <c r="L23" s="41"/>
      <c r="O23" s="12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102"/>
      <c r="E24" s="102"/>
      <c r="G24" s="41"/>
      <c r="H24" s="41"/>
      <c r="I24" s="41"/>
      <c r="J24" s="12"/>
      <c r="K24" s="41"/>
      <c r="L24" s="41"/>
      <c r="O24" s="12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102"/>
      <c r="E25" s="102"/>
      <c r="G25" s="41"/>
      <c r="H25" s="41"/>
      <c r="I25" s="41"/>
      <c r="J25" s="12"/>
      <c r="K25" s="41"/>
      <c r="L25" s="41"/>
      <c r="O25" s="12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102"/>
      <c r="E26" s="102"/>
      <c r="G26" s="41"/>
      <c r="H26" s="41"/>
      <c r="I26" s="41"/>
      <c r="J26" s="12"/>
      <c r="K26" s="41"/>
      <c r="L26" s="43"/>
      <c r="O26" s="12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102"/>
      <c r="E27" s="102"/>
      <c r="F27" s="41"/>
      <c r="G27" s="41"/>
      <c r="H27" s="41"/>
      <c r="I27" s="41"/>
      <c r="J27" s="12"/>
      <c r="K27" s="41"/>
      <c r="L27" s="43"/>
      <c r="O27" s="12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102"/>
      <c r="E28" s="102"/>
      <c r="F28" s="41"/>
      <c r="G28" s="41"/>
      <c r="H28" s="41"/>
      <c r="I28" s="41"/>
      <c r="J28" s="12"/>
      <c r="K28" s="41"/>
      <c r="L28" s="43"/>
      <c r="O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102"/>
      <c r="E29" s="102"/>
      <c r="F29" s="41"/>
      <c r="G29" s="41"/>
      <c r="H29" s="41"/>
      <c r="I29" s="41"/>
      <c r="J29" s="41"/>
      <c r="K29" s="41"/>
      <c r="L29" s="43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F32" s="41"/>
      <c r="G32" s="41"/>
      <c r="H32" s="41"/>
      <c r="I32" s="41"/>
      <c r="J32" s="12"/>
      <c r="K32" s="41"/>
      <c r="L32" s="41"/>
      <c r="O32" s="99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F33" s="41"/>
      <c r="G33" s="41"/>
      <c r="H33" s="41"/>
      <c r="I33" s="41"/>
      <c r="J33" s="12"/>
      <c r="K33" s="41"/>
      <c r="L33" s="41"/>
      <c r="O33" s="99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F34" s="41"/>
      <c r="G34" s="41"/>
      <c r="H34" s="41"/>
      <c r="I34" s="41"/>
      <c r="J34" s="12"/>
      <c r="K34" s="41"/>
      <c r="L34" s="41"/>
      <c r="O34" s="99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F35" s="41"/>
      <c r="G35" s="41"/>
      <c r="H35" s="41"/>
      <c r="I35" s="41"/>
      <c r="J35" s="12"/>
      <c r="K35" s="41"/>
      <c r="L35" s="41"/>
      <c r="O35" s="99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108" customFormat="1" ht="15.75" x14ac:dyDescent="0.25">
      <c r="A36" s="108">
        <v>5</v>
      </c>
      <c r="B36" s="108" t="s">
        <v>1</v>
      </c>
      <c r="C36" s="111">
        <f>'вересень 2025'!Y36</f>
        <v>20800170.859999999</v>
      </c>
      <c r="D36" s="108">
        <v>1591106.35</v>
      </c>
      <c r="E36" s="108">
        <v>354947.29</v>
      </c>
      <c r="F36" s="108">
        <v>3135.54</v>
      </c>
      <c r="G36" s="109"/>
      <c r="H36" s="109">
        <v>202378</v>
      </c>
      <c r="I36" s="109">
        <v>229918.02</v>
      </c>
      <c r="J36" s="123">
        <v>149540.70000000001</v>
      </c>
      <c r="K36" s="109"/>
      <c r="L36" s="109"/>
      <c r="M36" s="108">
        <v>14323.55</v>
      </c>
      <c r="N36" s="108">
        <v>30160.06</v>
      </c>
      <c r="O36" s="124"/>
      <c r="P36" s="108">
        <v>4610.34</v>
      </c>
      <c r="Q36" s="109"/>
      <c r="R36" s="109"/>
      <c r="S36" s="109"/>
      <c r="T36" s="109"/>
      <c r="U36" s="109"/>
      <c r="V36" s="109"/>
      <c r="W36" s="109">
        <f t="shared" ref="W33:W49" si="0">SUM(D36:V36)</f>
        <v>2580119.85</v>
      </c>
      <c r="X36" s="109"/>
      <c r="Y36" s="109">
        <f t="shared" ref="Y33:Y49" si="1">W36+C36</f>
        <v>23380290.710000001</v>
      </c>
    </row>
    <row r="37" spans="1:25" x14ac:dyDescent="0.2">
      <c r="B37" s="9"/>
      <c r="C37" s="42"/>
      <c r="G37" s="41"/>
      <c r="H37" s="41"/>
      <c r="I37" s="41"/>
      <c r="J37" s="12"/>
      <c r="K37" s="41"/>
      <c r="L37" s="41"/>
      <c r="O37" s="99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G38" s="41"/>
      <c r="H38" s="41"/>
      <c r="I38" s="41"/>
      <c r="J38" s="12"/>
      <c r="K38" s="41"/>
      <c r="L38" s="41"/>
      <c r="O38" s="99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G39" s="41"/>
      <c r="H39" s="41"/>
      <c r="I39" s="41"/>
      <c r="J39" s="12"/>
      <c r="K39" s="41"/>
      <c r="L39" s="41"/>
      <c r="O39" s="99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G40" s="41"/>
      <c r="H40" s="41"/>
      <c r="I40" s="41"/>
      <c r="J40" s="12"/>
      <c r="K40" s="41"/>
      <c r="L40" s="41"/>
      <c r="N40" s="98"/>
      <c r="O40" s="99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9"/>
      <c r="C41" s="42"/>
      <c r="G41" s="41"/>
      <c r="H41" s="41"/>
      <c r="I41" s="41"/>
      <c r="J41" s="12"/>
      <c r="K41" s="41"/>
      <c r="L41" s="41"/>
      <c r="O41" s="99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2"/>
      <c r="C42" s="42"/>
      <c r="G42" s="41"/>
      <c r="H42" s="41"/>
      <c r="I42" s="41"/>
      <c r="J42" s="12"/>
      <c r="K42" s="41"/>
      <c r="L42" s="41"/>
      <c r="O42" s="99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G43" s="41"/>
      <c r="H43" s="41"/>
      <c r="I43" s="41"/>
      <c r="J43" s="12"/>
      <c r="K43" s="41"/>
      <c r="L43" s="41"/>
      <c r="O43" s="99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G44" s="41"/>
      <c r="H44" s="41"/>
      <c r="I44" s="41"/>
      <c r="J44" s="12"/>
      <c r="K44" s="41"/>
      <c r="L44" s="41"/>
      <c r="O44" s="99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G45" s="41"/>
      <c r="H45" s="41"/>
      <c r="I45" s="41"/>
      <c r="J45" s="12"/>
      <c r="K45" s="41"/>
      <c r="L45" s="41"/>
      <c r="O45" s="99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G46" s="41"/>
      <c r="H46" s="41"/>
      <c r="I46" s="41"/>
      <c r="J46" s="12"/>
      <c r="K46" s="41"/>
      <c r="L46" s="41"/>
      <c r="O46" s="99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G47" s="41"/>
      <c r="H47" s="41"/>
      <c r="I47" s="41"/>
      <c r="J47" s="12"/>
      <c r="K47" s="41"/>
      <c r="L47" s="41"/>
      <c r="O47" s="99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G48" s="41"/>
      <c r="H48" s="41"/>
      <c r="I48" s="41"/>
      <c r="J48" s="12"/>
      <c r="K48" s="41"/>
      <c r="L48" s="41"/>
      <c r="O48" s="99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F49" s="41"/>
      <c r="G49" s="41"/>
      <c r="H49" s="41"/>
      <c r="I49" s="41"/>
      <c r="J49" s="12"/>
      <c r="K49" s="41"/>
      <c r="L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G52" s="41"/>
      <c r="H52" s="41"/>
      <c r="I52" s="41"/>
      <c r="J52" s="12"/>
      <c r="K52" s="41"/>
      <c r="L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F53" s="41"/>
      <c r="G53" s="41"/>
      <c r="H53" s="41"/>
      <c r="I53" s="41"/>
      <c r="J53" s="12"/>
      <c r="K53" s="41"/>
      <c r="L53" s="41"/>
      <c r="O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96"/>
      <c r="E54" s="96"/>
      <c r="F54" s="41"/>
      <c r="G54" s="41"/>
      <c r="H54" s="41"/>
      <c r="I54" s="41"/>
      <c r="J54" s="100"/>
      <c r="K54" s="41"/>
      <c r="L54" s="41"/>
      <c r="M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97"/>
      <c r="E57" s="97"/>
      <c r="F57" s="45"/>
      <c r="G57" s="45"/>
      <c r="H57" s="45"/>
      <c r="I57" s="45"/>
      <c r="J57" s="97"/>
      <c r="K57" s="45"/>
      <c r="L57" s="45"/>
      <c r="M57" s="97"/>
      <c r="N57" s="97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22"/>
      <c r="E59" s="22"/>
      <c r="F59" s="45"/>
      <c r="G59" s="45"/>
      <c r="H59" s="45"/>
      <c r="I59" s="45"/>
      <c r="J59" s="101"/>
      <c r="K59" s="45"/>
      <c r="L59" s="45"/>
      <c r="M59" s="97"/>
      <c r="N59" s="97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97"/>
      <c r="E61" s="97"/>
      <c r="F61" s="45"/>
      <c r="G61" s="45"/>
      <c r="H61" s="45"/>
      <c r="I61" s="45"/>
      <c r="J61" s="45"/>
      <c r="K61" s="45"/>
      <c r="L61" s="48"/>
      <c r="M61" s="45"/>
      <c r="N61" s="97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95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96"/>
      <c r="E73" s="96"/>
      <c r="F73" s="41"/>
      <c r="G73" s="41"/>
      <c r="H73" s="41"/>
      <c r="I73" s="41"/>
      <c r="J73" s="100"/>
      <c r="K73" s="41"/>
      <c r="L73" s="46"/>
      <c r="N73" s="96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42"/>
      <c r="F74" s="41"/>
      <c r="G74" s="41"/>
      <c r="H74" s="41"/>
      <c r="I74" s="41"/>
      <c r="J74" s="12"/>
      <c r="K74" s="41"/>
      <c r="L74" s="41"/>
      <c r="N74" s="96"/>
      <c r="O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22"/>
      <c r="E77" s="22"/>
      <c r="F77" s="45"/>
      <c r="G77" s="45"/>
      <c r="H77" s="45"/>
      <c r="I77" s="45"/>
      <c r="J77" s="97"/>
      <c r="K77" s="45"/>
      <c r="L77" s="45"/>
      <c r="M77" s="97"/>
      <c r="N77" s="97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27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defaultRowHeight="12.75" x14ac:dyDescent="0.2"/>
  <cols>
    <col min="1" max="1" width="3.7109375" customWidth="1"/>
    <col min="2" max="2" width="36.42578125" customWidth="1"/>
    <col min="3" max="3" width="15.85546875" style="12" customWidth="1"/>
    <col min="4" max="4" width="16.7109375" customWidth="1"/>
    <col min="5" max="5" width="13.7109375" customWidth="1"/>
    <col min="6" max="6" width="12.7109375" customWidth="1"/>
    <col min="7" max="7" width="14.28515625" customWidth="1"/>
    <col min="8" max="8" width="13.7109375" customWidth="1"/>
    <col min="9" max="9" width="14.28515625" customWidth="1"/>
    <col min="10" max="10" width="14.5703125" customWidth="1"/>
    <col min="11" max="11" width="12.5703125" customWidth="1"/>
    <col min="12" max="13" width="15.4257812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19" max="19" width="10" bestFit="1" customWidth="1"/>
    <col min="20" max="20" width="13.28515625" customWidth="1"/>
    <col min="21" max="21" width="11.28515625" customWidth="1"/>
    <col min="22" max="22" width="11.42578125" customWidth="1"/>
    <col min="23" max="23" width="15.85546875" customWidth="1"/>
    <col min="24" max="24" width="4.28515625" customWidth="1"/>
    <col min="25" max="25" width="15.710937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23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87" customHeight="1" x14ac:dyDescent="0.2">
      <c r="D6" s="31" t="s">
        <v>41</v>
      </c>
      <c r="E6" s="31" t="s">
        <v>42</v>
      </c>
      <c r="F6" s="31" t="s">
        <v>49</v>
      </c>
      <c r="G6" s="31" t="s">
        <v>44</v>
      </c>
      <c r="H6" s="31" t="s">
        <v>28</v>
      </c>
      <c r="I6" s="31" t="s">
        <v>29</v>
      </c>
      <c r="J6" s="31" t="s">
        <v>30</v>
      </c>
      <c r="K6" s="31" t="s">
        <v>45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40</v>
      </c>
      <c r="Q6" s="31" t="s">
        <v>37</v>
      </c>
      <c r="R6" s="31" t="s">
        <v>38</v>
      </c>
      <c r="S6" s="31" t="s">
        <v>46</v>
      </c>
      <c r="T6" s="31" t="s">
        <v>51</v>
      </c>
      <c r="U6" s="31" t="s">
        <v>52</v>
      </c>
      <c r="V6" s="31" t="s">
        <v>53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9</v>
      </c>
      <c r="Y7" t="s">
        <v>10</v>
      </c>
    </row>
    <row r="8" spans="1:25" s="1" customFormat="1" x14ac:dyDescent="0.2">
      <c r="A8" s="105"/>
      <c r="B8" s="105"/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9"/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102"/>
      <c r="E10" s="102"/>
      <c r="F10" s="41"/>
      <c r="G10" s="41"/>
      <c r="I10" s="41"/>
      <c r="J10" s="12"/>
      <c r="K10" s="41"/>
      <c r="O10" s="41"/>
      <c r="P10" s="99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102"/>
      <c r="E11" s="102"/>
      <c r="F11" s="41"/>
      <c r="G11" s="41"/>
      <c r="I11" s="41"/>
      <c r="J11" s="12"/>
      <c r="K11" s="41"/>
      <c r="O11" s="41"/>
      <c r="P11" s="99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102"/>
      <c r="E12" s="102"/>
      <c r="G12" s="41"/>
      <c r="I12" s="41"/>
      <c r="J12" s="12"/>
      <c r="K12" s="41"/>
      <c r="O12" s="12"/>
      <c r="P12" s="99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102"/>
      <c r="E13" s="102"/>
      <c r="G13" s="41"/>
      <c r="I13" s="41"/>
      <c r="J13" s="12"/>
      <c r="K13" s="41"/>
      <c r="O13" s="12"/>
      <c r="P13" s="99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102"/>
      <c r="E14" s="102"/>
      <c r="G14" s="41"/>
      <c r="I14" s="41"/>
      <c r="J14" s="12"/>
      <c r="K14" s="41"/>
      <c r="O14" s="12"/>
      <c r="P14" s="99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102"/>
      <c r="E15" s="102"/>
      <c r="G15" s="41"/>
      <c r="I15" s="41"/>
      <c r="J15" s="12"/>
      <c r="K15" s="41"/>
      <c r="O15" s="12"/>
      <c r="P15" s="99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102"/>
      <c r="E16" s="102"/>
      <c r="G16" s="41"/>
      <c r="I16" s="41"/>
      <c r="J16" s="12"/>
      <c r="K16" s="41"/>
      <c r="O16" s="12"/>
      <c r="P16" s="99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102"/>
      <c r="E17" s="102"/>
      <c r="G17" s="41"/>
      <c r="I17" s="41"/>
      <c r="J17" s="12"/>
      <c r="K17" s="41"/>
      <c r="O17" s="12"/>
      <c r="P17" s="99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102"/>
      <c r="E18" s="102"/>
      <c r="G18" s="41"/>
      <c r="I18" s="41"/>
      <c r="J18" s="12"/>
      <c r="K18" s="41"/>
      <c r="O18" s="12"/>
      <c r="P18" s="99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102"/>
      <c r="E19" s="102"/>
      <c r="G19" s="41"/>
      <c r="I19" s="41"/>
      <c r="J19" s="12"/>
      <c r="K19" s="41"/>
      <c r="O19" s="12"/>
      <c r="P19" s="99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102"/>
      <c r="E20" s="102"/>
      <c r="G20" s="41"/>
      <c r="I20" s="41"/>
      <c r="J20" s="12"/>
      <c r="K20" s="41"/>
      <c r="O20" s="12"/>
      <c r="P20" s="99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102"/>
      <c r="E21" s="102"/>
      <c r="G21" s="41"/>
      <c r="I21" s="41"/>
      <c r="J21" s="12"/>
      <c r="K21" s="41"/>
      <c r="O21" s="12"/>
      <c r="P21" s="99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102"/>
      <c r="E22" s="102"/>
      <c r="G22" s="41"/>
      <c r="I22" s="41"/>
      <c r="J22" s="12"/>
      <c r="K22" s="41"/>
      <c r="O22" s="12"/>
      <c r="P22" s="99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102"/>
      <c r="E23" s="102"/>
      <c r="G23" s="41"/>
      <c r="I23" s="41"/>
      <c r="J23" s="12"/>
      <c r="K23" s="41"/>
      <c r="O23" s="12"/>
      <c r="P23" s="99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102"/>
      <c r="E24" s="102"/>
      <c r="G24" s="41"/>
      <c r="I24" s="41"/>
      <c r="J24" s="12"/>
      <c r="K24" s="41"/>
      <c r="O24" s="12"/>
      <c r="P24" s="99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102"/>
      <c r="E25" s="102"/>
      <c r="F25" s="41"/>
      <c r="G25" s="41"/>
      <c r="I25" s="41"/>
      <c r="J25" s="12"/>
      <c r="K25" s="41"/>
      <c r="O25" s="12"/>
      <c r="P25" s="99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102"/>
      <c r="E26" s="102"/>
      <c r="F26" s="41"/>
      <c r="G26" s="41"/>
      <c r="I26" s="41"/>
      <c r="J26" s="12"/>
      <c r="K26" s="41"/>
      <c r="L26" s="43"/>
      <c r="O26" s="12"/>
      <c r="P26" s="99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102"/>
      <c r="E27" s="102"/>
      <c r="F27" s="41"/>
      <c r="G27" s="41"/>
      <c r="I27" s="41"/>
      <c r="J27" s="12"/>
      <c r="K27" s="41"/>
      <c r="L27" s="43"/>
      <c r="O27" s="12"/>
      <c r="P27" s="99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102"/>
      <c r="E28" s="102"/>
      <c r="F28" s="41"/>
      <c r="G28" s="41"/>
      <c r="I28" s="41"/>
      <c r="J28" s="12"/>
      <c r="K28" s="41"/>
      <c r="L28" s="43"/>
      <c r="O28" s="41"/>
      <c r="P28" s="99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1"/>
      <c r="J29" s="41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G32" s="41"/>
      <c r="H32" s="41"/>
      <c r="I32" s="41"/>
      <c r="J32" s="12"/>
      <c r="K32" s="41"/>
      <c r="L32" s="41"/>
      <c r="O32" s="99"/>
      <c r="P32" s="99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G33" s="41"/>
      <c r="H33" s="41"/>
      <c r="I33" s="41"/>
      <c r="J33" s="12"/>
      <c r="K33" s="41"/>
      <c r="L33" s="41"/>
      <c r="O33" s="99"/>
      <c r="P33" s="99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G34" s="41"/>
      <c r="H34" s="41"/>
      <c r="I34" s="41"/>
      <c r="J34" s="12"/>
      <c r="K34" s="41"/>
      <c r="L34" s="41"/>
      <c r="O34" s="99"/>
      <c r="P34" s="99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G35" s="41"/>
      <c r="H35" s="41"/>
      <c r="I35" s="41"/>
      <c r="J35" s="12"/>
      <c r="K35" s="41"/>
      <c r="O35" s="99"/>
      <c r="P35" s="99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108" customFormat="1" ht="15.75" x14ac:dyDescent="0.25">
      <c r="A36" s="108">
        <v>5</v>
      </c>
      <c r="B36" s="108" t="s">
        <v>1</v>
      </c>
      <c r="C36" s="111">
        <f>'жовтень 2025'!Y36</f>
        <v>23380290.710000001</v>
      </c>
      <c r="D36" s="108">
        <v>1485549.55</v>
      </c>
      <c r="E36" s="108">
        <v>330587.21000000002</v>
      </c>
      <c r="F36" s="108">
        <v>56620</v>
      </c>
      <c r="G36" s="109"/>
      <c r="H36" s="109">
        <v>552852.96</v>
      </c>
      <c r="I36" s="109">
        <v>36482.6</v>
      </c>
      <c r="J36" s="123">
        <v>712.54</v>
      </c>
      <c r="K36" s="109"/>
      <c r="L36" s="108">
        <v>705013.76000000001</v>
      </c>
      <c r="M36" s="108">
        <v>16633.8</v>
      </c>
      <c r="N36" s="108">
        <v>65275.03</v>
      </c>
      <c r="O36" s="124"/>
      <c r="P36" s="124">
        <v>2228.4</v>
      </c>
      <c r="Q36" s="109"/>
      <c r="R36" s="109"/>
      <c r="S36" s="109"/>
      <c r="T36" s="109"/>
      <c r="U36" s="109"/>
      <c r="V36" s="109"/>
      <c r="W36" s="109">
        <f t="shared" ref="W33:W49" si="0">SUM(D36:V36)</f>
        <v>3251955.8499999996</v>
      </c>
      <c r="X36" s="109"/>
      <c r="Y36" s="109">
        <f t="shared" ref="Y33:Y49" si="1">W36+C36</f>
        <v>26632246.560000002</v>
      </c>
    </row>
    <row r="37" spans="1:25" x14ac:dyDescent="0.2">
      <c r="B37" s="9"/>
      <c r="C37" s="42"/>
      <c r="G37" s="41"/>
      <c r="H37" s="41"/>
      <c r="I37" s="41"/>
      <c r="J37" s="12"/>
      <c r="K37" s="41"/>
      <c r="O37" s="99"/>
      <c r="P37" s="99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G38" s="41"/>
      <c r="H38" s="41"/>
      <c r="I38" s="41"/>
      <c r="J38" s="12"/>
      <c r="K38" s="41"/>
      <c r="O38" s="99"/>
      <c r="P38" s="99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G39" s="41"/>
      <c r="H39" s="41"/>
      <c r="I39" s="41"/>
      <c r="J39" s="12"/>
      <c r="K39" s="41"/>
      <c r="O39" s="99"/>
      <c r="P39" s="99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G40" s="41"/>
      <c r="H40" s="41"/>
      <c r="I40" s="41"/>
      <c r="J40" s="12"/>
      <c r="K40" s="41"/>
      <c r="N40" s="98"/>
      <c r="O40" s="99"/>
      <c r="P40" s="99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9"/>
      <c r="C41" s="42"/>
      <c r="G41" s="41"/>
      <c r="H41" s="41"/>
      <c r="I41" s="41"/>
      <c r="J41" s="12"/>
      <c r="K41" s="41"/>
      <c r="O41" s="99"/>
      <c r="P41" s="99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2"/>
      <c r="C42" s="42"/>
      <c r="G42" s="41"/>
      <c r="H42" s="41"/>
      <c r="I42" s="41"/>
      <c r="J42" s="12"/>
      <c r="K42" s="41"/>
      <c r="O42" s="99"/>
      <c r="P42" s="99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G43" s="41"/>
      <c r="H43" s="41"/>
      <c r="I43" s="41"/>
      <c r="J43" s="12"/>
      <c r="K43" s="41"/>
      <c r="O43" s="99"/>
      <c r="P43" s="99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G44" s="41"/>
      <c r="H44" s="41"/>
      <c r="I44" s="41"/>
      <c r="J44" s="12"/>
      <c r="K44" s="41"/>
      <c r="O44" s="99"/>
      <c r="P44" s="99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G45" s="41"/>
      <c r="H45" s="41"/>
      <c r="I45" s="41"/>
      <c r="J45" s="12"/>
      <c r="K45" s="41"/>
      <c r="O45" s="99"/>
      <c r="P45" s="99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G46" s="41"/>
      <c r="H46" s="41"/>
      <c r="I46" s="41"/>
      <c r="J46" s="12"/>
      <c r="K46" s="41"/>
      <c r="L46" s="41"/>
      <c r="O46" s="99"/>
      <c r="P46" s="99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G47" s="41"/>
      <c r="H47" s="41"/>
      <c r="I47" s="41"/>
      <c r="J47" s="12"/>
      <c r="K47" s="41"/>
      <c r="L47" s="41"/>
      <c r="O47" s="99"/>
      <c r="P47" s="99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G48" s="41"/>
      <c r="H48" s="41"/>
      <c r="I48" s="41"/>
      <c r="J48" s="12"/>
      <c r="K48" s="41"/>
      <c r="L48" s="41"/>
      <c r="O48" s="99"/>
      <c r="P48" s="99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F49" s="41"/>
      <c r="G49" s="41"/>
      <c r="H49" s="41"/>
      <c r="I49" s="41"/>
      <c r="J49" s="12"/>
      <c r="K49" s="41"/>
      <c r="L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F52" s="41"/>
      <c r="G52" s="41"/>
      <c r="H52" s="41"/>
      <c r="I52" s="41"/>
      <c r="J52" s="12"/>
      <c r="K52" s="41"/>
      <c r="O52" s="41"/>
      <c r="P52" s="99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F53" s="41"/>
      <c r="G53" s="41"/>
      <c r="H53" s="41"/>
      <c r="I53" s="41"/>
      <c r="J53" s="12"/>
      <c r="K53" s="41"/>
      <c r="O53" s="41"/>
      <c r="P53" s="99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96"/>
      <c r="E54" s="96"/>
      <c r="F54" s="41"/>
      <c r="G54" s="41"/>
      <c r="H54" s="41"/>
      <c r="I54" s="41"/>
      <c r="J54" s="100"/>
      <c r="K54" s="41"/>
      <c r="L54" s="41"/>
      <c r="M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96"/>
      <c r="E57" s="96"/>
      <c r="F57" s="45"/>
      <c r="G57" s="45"/>
      <c r="H57" s="45"/>
      <c r="I57" s="45"/>
      <c r="J57" s="97"/>
      <c r="K57" s="45"/>
      <c r="L57" s="97"/>
      <c r="M57" s="97"/>
      <c r="N57" s="97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F59" s="97"/>
      <c r="G59" s="45"/>
      <c r="H59" s="45"/>
      <c r="I59" s="45"/>
      <c r="J59" s="101"/>
      <c r="K59" s="45"/>
      <c r="L59" s="22"/>
      <c r="M59" s="97"/>
      <c r="N59" s="97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96"/>
      <c r="E61" s="96"/>
      <c r="F61" s="45"/>
      <c r="G61" s="45"/>
      <c r="H61" s="45"/>
      <c r="I61" s="45"/>
      <c r="J61" s="97"/>
      <c r="K61" s="45"/>
      <c r="L61" s="97"/>
      <c r="M61" s="45"/>
      <c r="N61" s="97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96"/>
      <c r="E73" s="96"/>
      <c r="F73" s="41"/>
      <c r="G73" s="41"/>
      <c r="H73" s="41"/>
      <c r="I73" s="41"/>
      <c r="J73" s="100"/>
      <c r="K73" s="41"/>
      <c r="L73" s="46"/>
      <c r="N73" s="96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42"/>
      <c r="F74" s="41"/>
      <c r="G74" s="41"/>
      <c r="H74" s="41"/>
      <c r="I74" s="41"/>
      <c r="J74" s="103"/>
      <c r="K74" s="41"/>
      <c r="L74" s="41"/>
      <c r="N74" s="96"/>
      <c r="O74" s="41"/>
      <c r="P74" s="99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F77" s="45"/>
      <c r="G77" s="45"/>
      <c r="H77" s="45"/>
      <c r="I77" s="45"/>
      <c r="J77" s="97"/>
      <c r="K77" s="45"/>
      <c r="L77" s="45"/>
      <c r="M77" s="97"/>
      <c r="N77" s="97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23" activePane="bottomRight" state="frozen"/>
      <selection pane="topRight" activeCell="C1" sqref="C1"/>
      <selection pane="bottomLeft" activeCell="A9" sqref="A9"/>
      <selection pane="bottomRight" activeCell="A37" sqref="A37:XFD73"/>
    </sheetView>
  </sheetViews>
  <sheetFormatPr defaultRowHeight="12.75" x14ac:dyDescent="0.2"/>
  <cols>
    <col min="1" max="1" width="3.7109375" customWidth="1"/>
    <col min="2" max="2" width="36.42578125" customWidth="1"/>
    <col min="3" max="3" width="15.140625" style="12" customWidth="1"/>
    <col min="4" max="4" width="16.28515625" customWidth="1"/>
    <col min="5" max="5" width="13.7109375" customWidth="1"/>
    <col min="6" max="6" width="12.7109375" customWidth="1"/>
    <col min="7" max="7" width="15.85546875" customWidth="1"/>
    <col min="8" max="10" width="13.7109375" customWidth="1"/>
    <col min="11" max="11" width="13" customWidth="1"/>
    <col min="12" max="12" width="15.42578125" customWidth="1"/>
    <col min="13" max="13" width="14.8554687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19" max="19" width="10" bestFit="1" customWidth="1"/>
    <col min="20" max="20" width="14.7109375" customWidth="1"/>
    <col min="21" max="22" width="12.28515625" customWidth="1"/>
    <col min="23" max="23" width="15.85546875" customWidth="1"/>
    <col min="24" max="24" width="4.28515625" customWidth="1"/>
    <col min="25" max="25" width="15.710937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24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73.900000000000006" customHeight="1" x14ac:dyDescent="0.2">
      <c r="D6" s="31" t="s">
        <v>41</v>
      </c>
      <c r="E6" s="31" t="s">
        <v>42</v>
      </c>
      <c r="F6" s="31" t="s">
        <v>43</v>
      </c>
      <c r="G6" s="31" t="s">
        <v>44</v>
      </c>
      <c r="H6" s="31" t="s">
        <v>28</v>
      </c>
      <c r="I6" s="31" t="s">
        <v>29</v>
      </c>
      <c r="J6" s="31" t="s">
        <v>30</v>
      </c>
      <c r="K6" s="31" t="s">
        <v>45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40</v>
      </c>
      <c r="Q6" s="31" t="s">
        <v>37</v>
      </c>
      <c r="R6" s="31" t="s">
        <v>38</v>
      </c>
      <c r="S6" s="31" t="s">
        <v>46</v>
      </c>
      <c r="T6" s="31" t="s">
        <v>51</v>
      </c>
      <c r="U6" s="31" t="s">
        <v>52</v>
      </c>
      <c r="V6" s="31" t="s">
        <v>53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'листопад 2025'!D81</f>
        <v>0</v>
      </c>
      <c r="E8" s="38">
        <f>'листопад 2025'!E81</f>
        <v>0</v>
      </c>
      <c r="F8" s="38">
        <f>'листопад 2025'!F81</f>
        <v>0</v>
      </c>
      <c r="G8" s="38">
        <f>'листопад 2025'!G81</f>
        <v>0</v>
      </c>
      <c r="H8" s="38">
        <f>'листопад 2025'!H81</f>
        <v>0</v>
      </c>
      <c r="I8" s="38">
        <f>'листопад 2025'!I81</f>
        <v>0</v>
      </c>
      <c r="J8" s="38">
        <f>'листопад 2025'!J81</f>
        <v>0</v>
      </c>
      <c r="K8" s="38">
        <f>'листопад 2025'!K81</f>
        <v>0</v>
      </c>
      <c r="L8" s="38">
        <f>'листопад 2025'!L81</f>
        <v>0</v>
      </c>
      <c r="M8" s="38">
        <f>'листопад 2025'!M81</f>
        <v>0</v>
      </c>
      <c r="N8" s="38">
        <f>'листопад 2025'!N81</f>
        <v>0</v>
      </c>
      <c r="O8" s="38">
        <f>'листопад 2025'!O81</f>
        <v>0</v>
      </c>
      <c r="P8" s="38">
        <f>'листопад 2025'!P81</f>
        <v>0</v>
      </c>
      <c r="Q8" s="38">
        <f>'листопад 2025'!Q81</f>
        <v>0</v>
      </c>
      <c r="R8" s="38">
        <f>'листопад 2025'!R81</f>
        <v>0</v>
      </c>
      <c r="S8" s="38">
        <f>'листопад 2025'!S81</f>
        <v>0</v>
      </c>
      <c r="T8" s="38">
        <f>'листопад 2025'!T81</f>
        <v>0</v>
      </c>
      <c r="U8" s="38">
        <f>'листопад 2025'!U81</f>
        <v>0</v>
      </c>
      <c r="V8" s="38">
        <f>'листопад 2025'!V81</f>
        <v>0</v>
      </c>
      <c r="W8" s="39" t="s">
        <v>7</v>
      </c>
      <c r="X8" s="38"/>
      <c r="Y8" s="39" t="s">
        <v>7</v>
      </c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3"/>
      <c r="E10" s="43"/>
      <c r="F10" s="41"/>
      <c r="G10" s="41"/>
      <c r="H10" s="41"/>
      <c r="I10" s="41"/>
      <c r="J10" s="42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3"/>
      <c r="E11" s="43"/>
      <c r="F11" s="41"/>
      <c r="G11" s="41"/>
      <c r="H11" s="41"/>
      <c r="I11" s="41"/>
      <c r="J11" s="42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3"/>
      <c r="E12" s="43"/>
      <c r="F12" s="41"/>
      <c r="G12" s="41"/>
      <c r="H12" s="41"/>
      <c r="I12" s="41"/>
      <c r="J12" s="42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3"/>
      <c r="E13" s="43"/>
      <c r="F13" s="41"/>
      <c r="G13" s="41"/>
      <c r="H13" s="41"/>
      <c r="I13" s="41"/>
      <c r="J13" s="42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3"/>
      <c r="E14" s="43"/>
      <c r="F14" s="41"/>
      <c r="G14" s="41"/>
      <c r="H14" s="41"/>
      <c r="I14" s="41"/>
      <c r="J14" s="42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3"/>
      <c r="E15" s="43"/>
      <c r="F15" s="41"/>
      <c r="G15" s="41"/>
      <c r="H15" s="41"/>
      <c r="I15" s="41"/>
      <c r="J15" s="42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3"/>
      <c r="E16" s="43"/>
      <c r="F16" s="41"/>
      <c r="G16" s="41"/>
      <c r="H16" s="41"/>
      <c r="I16" s="41"/>
      <c r="J16" s="42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3"/>
      <c r="E17" s="43"/>
      <c r="F17" s="41"/>
      <c r="G17" s="41"/>
      <c r="H17" s="41"/>
      <c r="I17" s="41"/>
      <c r="J17" s="42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3"/>
      <c r="E18" s="43"/>
      <c r="F18" s="41"/>
      <c r="G18" s="41"/>
      <c r="H18" s="41"/>
      <c r="I18" s="41"/>
      <c r="J18" s="42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3"/>
      <c r="E19" s="43"/>
      <c r="F19" s="41"/>
      <c r="G19" s="41"/>
      <c r="H19" s="41"/>
      <c r="I19" s="41"/>
      <c r="J19" s="42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3"/>
      <c r="E20" s="43"/>
      <c r="F20" s="41"/>
      <c r="G20" s="41"/>
      <c r="H20" s="41"/>
      <c r="I20" s="41"/>
      <c r="J20" s="42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3"/>
      <c r="E21" s="43"/>
      <c r="F21" s="41"/>
      <c r="G21" s="41"/>
      <c r="H21" s="41"/>
      <c r="I21" s="41"/>
      <c r="J21" s="42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3"/>
      <c r="E22" s="43"/>
      <c r="F22" s="41"/>
      <c r="G22" s="41"/>
      <c r="H22" s="41"/>
      <c r="I22" s="41"/>
      <c r="J22" s="42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3"/>
      <c r="E23" s="43"/>
      <c r="F23" s="41"/>
      <c r="G23" s="41"/>
      <c r="H23" s="41"/>
      <c r="I23" s="41"/>
      <c r="J23" s="42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3"/>
      <c r="E24" s="43"/>
      <c r="F24" s="41"/>
      <c r="G24" s="41"/>
      <c r="H24" s="41"/>
      <c r="I24" s="41"/>
      <c r="J24" s="42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3"/>
      <c r="E25" s="43"/>
      <c r="F25" s="41"/>
      <c r="G25" s="41"/>
      <c r="H25" s="41"/>
      <c r="I25" s="41"/>
      <c r="J25" s="42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3"/>
      <c r="E26" s="43"/>
      <c r="F26" s="41"/>
      <c r="G26" s="41"/>
      <c r="H26" s="41"/>
      <c r="I26" s="41"/>
      <c r="J26" s="42"/>
      <c r="K26" s="41"/>
      <c r="L26" s="4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3"/>
      <c r="E27" s="43"/>
      <c r="F27" s="41"/>
      <c r="G27" s="41"/>
      <c r="H27" s="41"/>
      <c r="I27" s="41"/>
      <c r="J27" s="42"/>
      <c r="K27" s="41"/>
      <c r="L27" s="4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3"/>
      <c r="E28" s="43"/>
      <c r="F28" s="41"/>
      <c r="G28" s="41"/>
      <c r="H28" s="41"/>
      <c r="I28" s="41"/>
      <c r="J28" s="42"/>
      <c r="K28" s="41"/>
      <c r="L28" s="4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1"/>
      <c r="J29" s="41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2">
      <c r="A36">
        <v>5</v>
      </c>
      <c r="B36" t="s">
        <v>1</v>
      </c>
      <c r="C36" s="42">
        <f>'листопад 2025'!Y36</f>
        <v>26632246.560000002</v>
      </c>
      <c r="D36" s="41"/>
      <c r="E36" s="41"/>
      <c r="F36" s="41"/>
      <c r="G36" s="41"/>
      <c r="H36" s="41"/>
      <c r="I36" s="41"/>
      <c r="J36" s="42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>
        <f t="shared" ref="W33:W49" si="0">SUM(D36:V36)</f>
        <v>0</v>
      </c>
      <c r="X36" s="41"/>
      <c r="Y36" s="41">
        <f t="shared" ref="Y33:Y49" si="1">W36+C36</f>
        <v>26632246.560000002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11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1"/>
      <c r="C42" s="42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64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45"/>
      <c r="G57" s="45"/>
      <c r="H57" s="45"/>
      <c r="I57" s="45"/>
      <c r="J57" s="45"/>
      <c r="K57" s="45"/>
      <c r="L57" s="45"/>
      <c r="M57" s="45"/>
      <c r="N57" s="48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45"/>
      <c r="G61" s="45"/>
      <c r="H61" s="45"/>
      <c r="I61" s="45"/>
      <c r="J61" s="45"/>
      <c r="K61" s="45"/>
      <c r="L61" s="48"/>
      <c r="M61" s="45"/>
      <c r="N61" s="48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62"/>
      <c r="K73" s="41"/>
      <c r="L73" s="46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x14ac:dyDescent="0.2">
      <c r="A74" s="17"/>
      <c r="B74" s="20"/>
      <c r="C74" s="42"/>
      <c r="D74" s="41"/>
      <c r="E74" s="41"/>
      <c r="F74" s="41"/>
      <c r="G74" s="41"/>
      <c r="H74" s="41"/>
      <c r="I74" s="41"/>
      <c r="J74" s="62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63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7"/>
  <sheetViews>
    <sheetView tabSelected="1" zoomScale="70" zoomScaleNormal="70" workbookViewId="0">
      <pane xSplit="2" ySplit="8" topLeftCell="C81" activePane="bottomRight" state="frozen"/>
      <selection pane="topRight" activeCell="C1" sqref="C1"/>
      <selection pane="bottomLeft" activeCell="A9" sqref="A9"/>
      <selection pane="bottomRight" activeCell="A36" sqref="A36:XFD36"/>
    </sheetView>
  </sheetViews>
  <sheetFormatPr defaultRowHeight="12.75" x14ac:dyDescent="0.2"/>
  <cols>
    <col min="1" max="1" width="3.7109375" style="13" customWidth="1"/>
    <col min="2" max="2" width="33.28515625" style="13" customWidth="1"/>
    <col min="3" max="3" width="3.28515625" style="28" customWidth="1"/>
    <col min="4" max="4" width="19.42578125" style="27" customWidth="1"/>
    <col min="5" max="5" width="13.7109375" style="27" customWidth="1"/>
    <col min="6" max="6" width="12.7109375" style="27" customWidth="1"/>
    <col min="7" max="7" width="14.5703125" style="27" customWidth="1"/>
    <col min="8" max="8" width="13.7109375" style="27" customWidth="1"/>
    <col min="9" max="9" width="14" style="27" customWidth="1"/>
    <col min="10" max="10" width="12.28515625" style="27" customWidth="1"/>
    <col min="11" max="11" width="13.28515625" style="27" customWidth="1"/>
    <col min="12" max="12" width="15.42578125" style="27" customWidth="1"/>
    <col min="13" max="13" width="15" style="27" customWidth="1"/>
    <col min="14" max="14" width="15.42578125" style="27" customWidth="1"/>
    <col min="15" max="15" width="14.140625" style="27" customWidth="1"/>
    <col min="16" max="16" width="12.28515625" style="27" customWidth="1"/>
    <col min="17" max="17" width="11" style="27" customWidth="1"/>
    <col min="18" max="18" width="11.42578125" style="27" customWidth="1"/>
    <col min="19" max="19" width="11.7109375" style="27" bestFit="1" customWidth="1"/>
    <col min="20" max="20" width="15.42578125" style="27" customWidth="1"/>
    <col min="21" max="21" width="12.140625" style="27" customWidth="1"/>
    <col min="22" max="22" width="13" style="27" customWidth="1"/>
    <col min="23" max="23" width="17" style="27" customWidth="1"/>
    <col min="24" max="24" width="4.28515625" style="28" customWidth="1"/>
    <col min="25" max="25" width="13.42578125" style="28" customWidth="1"/>
    <col min="26" max="27" width="8.85546875" style="28"/>
  </cols>
  <sheetData>
    <row r="1" spans="1:27" s="13" customFormat="1" x14ac:dyDescent="0.2">
      <c r="A1" s="75"/>
      <c r="B1" s="112" t="s">
        <v>3</v>
      </c>
      <c r="C1" s="112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90"/>
      <c r="Y1" s="90"/>
      <c r="Z1" s="33"/>
      <c r="AA1" s="33"/>
    </row>
    <row r="2" spans="1:27" s="13" customFormat="1" x14ac:dyDescent="0.2">
      <c r="A2" s="75"/>
      <c r="B2" s="75"/>
      <c r="C2" s="90"/>
      <c r="D2" s="112" t="s">
        <v>11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75"/>
      <c r="W2" s="75"/>
      <c r="X2" s="90"/>
      <c r="Y2" s="90"/>
      <c r="Z2" s="33"/>
      <c r="AA2" s="33"/>
    </row>
    <row r="3" spans="1:27" s="13" customFormat="1" x14ac:dyDescent="0.2">
      <c r="A3" s="75"/>
      <c r="B3" s="75"/>
      <c r="C3" s="90"/>
      <c r="D3" s="112" t="s">
        <v>16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75"/>
      <c r="W3" s="75"/>
      <c r="X3" s="90"/>
      <c r="Y3" s="90"/>
      <c r="Z3" s="33"/>
      <c r="AA3" s="33"/>
    </row>
    <row r="4" spans="1:27" s="13" customFormat="1" x14ac:dyDescent="0.2">
      <c r="A4" s="75"/>
      <c r="B4" s="75" t="s">
        <v>5</v>
      </c>
      <c r="C4" s="90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0"/>
      <c r="Y4" s="90"/>
      <c r="Z4" s="33"/>
      <c r="AA4" s="33"/>
    </row>
    <row r="5" spans="1:27" s="13" customFormat="1" ht="4.1500000000000004" customHeight="1" x14ac:dyDescent="0.2">
      <c r="A5" s="75"/>
      <c r="B5" s="75" t="s">
        <v>6</v>
      </c>
      <c r="C5" s="90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90"/>
      <c r="Y5" s="90"/>
      <c r="Z5" s="33"/>
      <c r="AA5" s="33"/>
    </row>
    <row r="6" spans="1:27" s="13" customFormat="1" ht="93.6" customHeight="1" x14ac:dyDescent="0.2">
      <c r="A6" s="75"/>
      <c r="B6" s="75"/>
      <c r="C6" s="90"/>
      <c r="D6" s="74" t="s">
        <v>41</v>
      </c>
      <c r="E6" s="74" t="s">
        <v>42</v>
      </c>
      <c r="F6" s="74" t="s">
        <v>49</v>
      </c>
      <c r="G6" s="74" t="s">
        <v>44</v>
      </c>
      <c r="H6" s="74" t="s">
        <v>28</v>
      </c>
      <c r="I6" s="74" t="s">
        <v>29</v>
      </c>
      <c r="J6" s="74" t="s">
        <v>30</v>
      </c>
      <c r="K6" s="74" t="s">
        <v>45</v>
      </c>
      <c r="L6" s="74" t="s">
        <v>32</v>
      </c>
      <c r="M6" s="74" t="s">
        <v>33</v>
      </c>
      <c r="N6" s="74" t="s">
        <v>34</v>
      </c>
      <c r="O6" s="74" t="s">
        <v>35</v>
      </c>
      <c r="P6" s="74" t="s">
        <v>40</v>
      </c>
      <c r="Q6" s="74" t="s">
        <v>37</v>
      </c>
      <c r="R6" s="74" t="s">
        <v>38</v>
      </c>
      <c r="S6" s="74" t="s">
        <v>46</v>
      </c>
      <c r="T6" s="74" t="s">
        <v>51</v>
      </c>
      <c r="U6" s="74" t="s">
        <v>52</v>
      </c>
      <c r="V6" s="74" t="s">
        <v>53</v>
      </c>
      <c r="W6" s="75"/>
      <c r="X6" s="90"/>
      <c r="Y6" s="90"/>
      <c r="Z6" s="33"/>
      <c r="AA6" s="33"/>
    </row>
    <row r="7" spans="1:27" s="13" customFormat="1" x14ac:dyDescent="0.2">
      <c r="A7" s="75"/>
      <c r="B7" s="75"/>
      <c r="C7" s="90"/>
      <c r="D7" s="75">
        <v>2111</v>
      </c>
      <c r="E7" s="75">
        <v>2120</v>
      </c>
      <c r="F7" s="75">
        <v>2210</v>
      </c>
      <c r="G7" s="75">
        <v>2220</v>
      </c>
      <c r="H7" s="75">
        <v>2230</v>
      </c>
      <c r="I7" s="75" t="s">
        <v>2</v>
      </c>
      <c r="J7" s="75">
        <v>2240</v>
      </c>
      <c r="K7" s="90">
        <v>2250</v>
      </c>
      <c r="L7" s="75">
        <v>2271</v>
      </c>
      <c r="M7" s="75">
        <v>2272</v>
      </c>
      <c r="N7" s="75">
        <v>2273</v>
      </c>
      <c r="O7" s="75">
        <v>2274</v>
      </c>
      <c r="P7" s="75">
        <v>2275</v>
      </c>
      <c r="Q7" s="75">
        <v>2730</v>
      </c>
      <c r="R7" s="75">
        <v>2800</v>
      </c>
      <c r="S7" s="102">
        <v>2282</v>
      </c>
      <c r="T7" s="102">
        <v>3110</v>
      </c>
      <c r="U7" s="102">
        <v>3122</v>
      </c>
      <c r="V7" s="102">
        <v>3132</v>
      </c>
      <c r="W7" s="113" t="s">
        <v>15</v>
      </c>
      <c r="X7" s="90"/>
      <c r="Y7" s="90"/>
      <c r="Z7" s="33"/>
      <c r="AA7" s="33"/>
    </row>
    <row r="8" spans="1:27" s="34" customFormat="1" x14ac:dyDescent="0.2">
      <c r="A8" s="106"/>
      <c r="B8" s="106"/>
      <c r="C8" s="71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5"/>
      <c r="Y8" s="36"/>
      <c r="Z8" s="35"/>
      <c r="AA8" s="35"/>
    </row>
    <row r="9" spans="1:27" x14ac:dyDescent="0.2">
      <c r="A9" s="75"/>
      <c r="B9" s="34"/>
      <c r="C9" s="40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14"/>
      <c r="Y9" s="114"/>
    </row>
    <row r="10" spans="1:27" x14ac:dyDescent="0.2">
      <c r="A10" s="75">
        <v>1</v>
      </c>
      <c r="B10" s="75"/>
      <c r="C10" s="6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14"/>
      <c r="Y10" s="114"/>
    </row>
    <row r="11" spans="1:27" x14ac:dyDescent="0.2">
      <c r="A11" s="75">
        <v>2</v>
      </c>
      <c r="B11" s="75"/>
      <c r="C11" s="62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14"/>
      <c r="Y11" s="114"/>
    </row>
    <row r="12" spans="1:27" x14ac:dyDescent="0.2">
      <c r="A12" s="75">
        <v>3</v>
      </c>
      <c r="B12" s="75"/>
      <c r="C12" s="6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14"/>
      <c r="Y12" s="114"/>
    </row>
    <row r="13" spans="1:27" x14ac:dyDescent="0.2">
      <c r="A13" s="75">
        <v>4</v>
      </c>
      <c r="B13" s="75"/>
      <c r="C13" s="6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114"/>
      <c r="Y13" s="114"/>
    </row>
    <row r="14" spans="1:27" x14ac:dyDescent="0.2">
      <c r="A14" s="75">
        <v>5</v>
      </c>
      <c r="B14" s="75"/>
      <c r="C14" s="6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114"/>
      <c r="Y14" s="114"/>
    </row>
    <row r="15" spans="1:27" x14ac:dyDescent="0.2">
      <c r="A15" s="75">
        <v>6</v>
      </c>
      <c r="B15" s="75"/>
      <c r="C15" s="6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14"/>
      <c r="Y15" s="114"/>
    </row>
    <row r="16" spans="1:27" x14ac:dyDescent="0.2">
      <c r="A16" s="75">
        <v>7</v>
      </c>
      <c r="B16" s="75"/>
      <c r="C16" s="6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114"/>
      <c r="Y16" s="114"/>
    </row>
    <row r="17" spans="1:27" x14ac:dyDescent="0.2">
      <c r="A17" s="75">
        <v>8</v>
      </c>
      <c r="B17" s="75"/>
      <c r="C17" s="6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114"/>
      <c r="Y17" s="114"/>
    </row>
    <row r="18" spans="1:27" x14ac:dyDescent="0.2">
      <c r="A18" s="75">
        <v>9</v>
      </c>
      <c r="B18" s="75"/>
      <c r="C18" s="6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114"/>
      <c r="Y18" s="114"/>
    </row>
    <row r="19" spans="1:27" x14ac:dyDescent="0.2">
      <c r="A19" s="75">
        <v>10</v>
      </c>
      <c r="B19" s="75"/>
      <c r="C19" s="6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114"/>
      <c r="Y19" s="114"/>
    </row>
    <row r="20" spans="1:27" x14ac:dyDescent="0.2">
      <c r="A20" s="75">
        <v>11</v>
      </c>
      <c r="B20" s="75"/>
      <c r="C20" s="6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114"/>
      <c r="Y20" s="114"/>
    </row>
    <row r="21" spans="1:27" x14ac:dyDescent="0.2">
      <c r="A21" s="75">
        <v>12</v>
      </c>
      <c r="B21" s="75"/>
      <c r="C21" s="6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114"/>
      <c r="Y21" s="114"/>
    </row>
    <row r="22" spans="1:27" x14ac:dyDescent="0.2">
      <c r="A22" s="75">
        <v>13</v>
      </c>
      <c r="B22" s="75"/>
      <c r="C22" s="6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114"/>
      <c r="Y22" s="114"/>
    </row>
    <row r="23" spans="1:27" x14ac:dyDescent="0.2">
      <c r="A23" s="75">
        <v>14</v>
      </c>
      <c r="B23" s="75"/>
      <c r="C23" s="6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114"/>
      <c r="Y23" s="114"/>
    </row>
    <row r="24" spans="1:27" x14ac:dyDescent="0.2">
      <c r="A24" s="75">
        <v>15</v>
      </c>
      <c r="B24" s="75"/>
      <c r="C24" s="6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114"/>
      <c r="Y24" s="114"/>
    </row>
    <row r="25" spans="1:27" x14ac:dyDescent="0.2">
      <c r="A25" s="75">
        <v>16</v>
      </c>
      <c r="B25" s="75"/>
      <c r="C25" s="6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114"/>
      <c r="Y25" s="114"/>
    </row>
    <row r="26" spans="1:27" x14ac:dyDescent="0.2">
      <c r="A26" s="75">
        <v>17</v>
      </c>
      <c r="B26" s="75"/>
      <c r="C26" s="6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114"/>
      <c r="Y26" s="114"/>
    </row>
    <row r="27" spans="1:27" x14ac:dyDescent="0.2">
      <c r="A27" s="75">
        <v>18</v>
      </c>
      <c r="B27" s="75"/>
      <c r="C27" s="6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114"/>
      <c r="Y27" s="114"/>
    </row>
    <row r="28" spans="1:27" x14ac:dyDescent="0.2">
      <c r="A28" s="75">
        <v>19</v>
      </c>
      <c r="B28" s="75"/>
      <c r="C28" s="6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114"/>
      <c r="Y28" s="114"/>
    </row>
    <row r="29" spans="1:27" x14ac:dyDescent="0.2">
      <c r="A29" s="75">
        <v>20</v>
      </c>
      <c r="B29" s="75"/>
      <c r="C29" s="6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114"/>
      <c r="Y29" s="114"/>
    </row>
    <row r="30" spans="1:27" s="21" customFormat="1" x14ac:dyDescent="0.2">
      <c r="A30" s="76"/>
      <c r="B30" s="77"/>
      <c r="C30" s="6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61"/>
      <c r="X30" s="115"/>
      <c r="Y30" s="115"/>
      <c r="Z30" s="32"/>
      <c r="AA30" s="32"/>
    </row>
    <row r="31" spans="1:27" x14ac:dyDescent="0.2">
      <c r="A31" s="75"/>
      <c r="B31" s="34"/>
      <c r="C31" s="40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114"/>
      <c r="Y31" s="114"/>
    </row>
    <row r="32" spans="1:27" x14ac:dyDescent="0.2">
      <c r="A32" s="75">
        <v>1</v>
      </c>
      <c r="B32" s="75"/>
      <c r="C32" s="6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114"/>
      <c r="Y32" s="114"/>
    </row>
    <row r="33" spans="1:27" x14ac:dyDescent="0.2">
      <c r="A33" s="75">
        <v>2</v>
      </c>
      <c r="B33" s="75"/>
      <c r="C33" s="6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114"/>
      <c r="Y33" s="114"/>
    </row>
    <row r="34" spans="1:27" x14ac:dyDescent="0.2">
      <c r="A34" s="75">
        <v>3</v>
      </c>
      <c r="B34" s="78"/>
      <c r="C34" s="6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114"/>
      <c r="Y34" s="114"/>
    </row>
    <row r="35" spans="1:27" x14ac:dyDescent="0.2">
      <c r="A35" s="75">
        <v>4</v>
      </c>
      <c r="B35" s="75"/>
      <c r="C35" s="6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114"/>
      <c r="Y35" s="114"/>
    </row>
    <row r="36" spans="1:27" s="108" customFormat="1" ht="15.75" x14ac:dyDescent="0.25">
      <c r="A36" s="107">
        <v>5</v>
      </c>
      <c r="B36" s="107" t="s">
        <v>1</v>
      </c>
      <c r="C36" s="111"/>
      <c r="D36" s="109">
        <f>'січень 2025'!D36+'лютий 2025'!D36+'березень 2025'!D36+'квітень 2025'!D36+'травень 2025'!D36+'червень 2025 '!D36+'липень 2025'!D36+'серпень 2025 '!D36+'вересень 2025'!D36+'жовтень 2025'!D36+'листопад 2025'!D36+'грудень 2025'!D36</f>
        <v>16057345.780000001</v>
      </c>
      <c r="E36" s="109">
        <f>'січень 2025'!E36+'лютий 2025'!E36+'березень 2025'!E36+'квітень 2025'!E36+'травень 2025'!E36+'червень 2025 '!E36+'липень 2025'!E36+'серпень 2025 '!E36+'вересень 2025'!E36+'жовтень 2025'!E36+'листопад 2025'!E36+'грудень 2025'!E36</f>
        <v>3591099.01</v>
      </c>
      <c r="F36" s="109">
        <f>'січень 2025'!F36+'лютий 2025'!F36+'березень 2025'!F36+'квітень 2025'!F36+'травень 2025'!F36+'червень 2025 '!F36+'липень 2025'!F36+'серпень 2025 '!F36+'вересень 2025'!F36+'жовтень 2025'!F36+'листопад 2025'!F36+'грудень 2025'!F36</f>
        <v>205993.17</v>
      </c>
      <c r="G36" s="109">
        <f>'січень 2025'!G36+'лютий 2025'!G36+'березень 2025'!G36+'квітень 2025'!G36+'травень 2025'!G36+'червень 2025 '!G36+'липень 2025'!G36+'серпень 2025 '!G36+'вересень 2025'!G36+'жовтень 2025'!G36+'листопад 2025'!G36+'грудень 2025'!G36</f>
        <v>6766.13</v>
      </c>
      <c r="H36" s="109">
        <f>'січень 2025'!H36+'лютий 2025'!H36+'березень 2025'!H36+'квітень 2025'!H36+'травень 2025'!H36+'червень 2025 '!H36+'липень 2025'!H36+'серпень 2025 '!H36+'вересень 2025'!H36+'жовтень 2025'!H36+'листопад 2025'!H36+'грудень 2025'!H36</f>
        <v>942223.76</v>
      </c>
      <c r="I36" s="109">
        <f>'січень 2025'!I36+'лютий 2025'!I36+'березень 2025'!I36+'квітень 2025'!I36+'травень 2025'!I36+'червень 2025 '!I36+'липень 2025'!I36+'серпень 2025 '!I36+'вересень 2025'!I36+'жовтень 2025'!I36+'листопад 2025'!I36+'грудень 2025'!I36</f>
        <v>1800874.9900000002</v>
      </c>
      <c r="J36" s="109">
        <f>'січень 2025'!J36+'лютий 2025'!J36+'березень 2025'!J36+'квітень 2025'!J36+'травень 2025'!J36+'червень 2025 '!J36+'липень 2025'!J36+'серпень 2025 '!J36+'вересень 2025'!J36+'жовтень 2025'!J36+'листопад 2025'!J36+'грудень 2025'!J36</f>
        <v>579752.16000000015</v>
      </c>
      <c r="K36" s="109">
        <f>'січень 2025'!K36+'лютий 2025'!K36+'березень 2025'!K36+'квітень 2025'!K36+'травень 2025'!K36+'червень 2025 '!K36+'липень 2025'!K36+'серпень 2025 '!K36+'вересень 2025'!K36+'жовтень 2025'!K36+'листопад 2025'!K36+'грудень 2025'!K36</f>
        <v>900</v>
      </c>
      <c r="L36" s="109">
        <f>'січень 2025'!L36+'лютий 2025'!L36+'березень 2025'!L36+'квітень 2025'!L36+'травень 2025'!L36+'червень 2025 '!L36+'липень 2025'!L36+'серпень 2025 '!L36+'вересень 2025'!L36+'жовтень 2025'!L36+'листопад 2025'!L36+'грудень 2025'!L36</f>
        <v>2899331.2199999997</v>
      </c>
      <c r="M36" s="109">
        <f>'січень 2025'!M36+'лютий 2025'!M36+'березень 2025'!M36+'квітень 2025'!M36+'травень 2025'!M36+'червень 2025 '!M36+'липень 2025'!M36+'серпень 2025 '!M36+'вересень 2025'!M36+'жовтень 2025'!M36+'листопад 2025'!M36+'грудень 2025'!M36</f>
        <v>124624.3</v>
      </c>
      <c r="N36" s="109">
        <f>'січень 2025'!N36+'лютий 2025'!N36+'березень 2025'!N36+'квітень 2025'!N36+'травень 2025'!N36+'червень 2025 '!N36+'липень 2025'!N36+'серпень 2025 '!N36+'вересень 2025'!N36+'жовтень 2025'!N36+'листопад 2025'!N36+'грудень 2025'!N36</f>
        <v>402684.67000000004</v>
      </c>
      <c r="O36" s="109">
        <f>'січень 2025'!O36+'лютий 2025'!O36+'березень 2025'!O36+'квітень 2025'!O36+'травень 2025'!O36+'червень 2025 '!O36+'липень 2025'!O36+'серпень 2025 '!O36+'вересень 2025'!O36+'жовтень 2025'!O36+'листопад 2025'!O36+'грудень 2025'!O36</f>
        <v>0</v>
      </c>
      <c r="P36" s="109">
        <f>'січень 2025'!P36+'лютий 2025'!P36+'березень 2025'!P36+'квітень 2025'!P36+'травень 2025'!P36+'червень 2025 '!P36+'липень 2025'!P36+'серпень 2025 '!P36+'вересень 2025'!P36+'жовтень 2025'!P36+'листопад 2025'!P36+'грудень 2025'!P36</f>
        <v>19901.370000000003</v>
      </c>
      <c r="Q36" s="109">
        <f>'січень 2025'!Q36+'лютий 2025'!Q36+'березень 2025'!Q36+'квітень 2025'!Q36+'травень 2025'!Q36+'червень 2025 '!Q36+'липень 2025'!Q36+'серпень 2025 '!Q36+'вересень 2025'!Q36+'жовтень 2025'!Q36+'листопад 2025'!Q36+'грудень 2025'!Q36</f>
        <v>0</v>
      </c>
      <c r="R36" s="109">
        <f>'січень 2025'!R36+'лютий 2025'!R36+'березень 2025'!R36+'квітень 2025'!R36+'травень 2025'!R36+'червень 2025 '!R36+'липень 2025'!R36+'серпень 2025 '!R36+'вересень 2025'!R36+'жовтень 2025'!R36+'листопад 2025'!R36+'грудень 2025'!R36</f>
        <v>0</v>
      </c>
      <c r="S36" s="109">
        <f>'січень 2025'!S36+'лютий 2025'!S36+'березень 2025'!S36+'квітень 2025'!S36+'травень 2025'!S36+'червень 2025 '!S36+'липень 2025'!S36+'серпень 2025 '!S36+'вересень 2025'!S36+'жовтень 2025'!S36+'листопад 2025'!S36+'грудень 2025'!S36</f>
        <v>750</v>
      </c>
      <c r="T36" s="109">
        <f>'січень 2025'!T36+'лютий 2025'!T36+'березень 2025'!T36+'квітень 2025'!T36+'травень 2025'!T36+'червень 2025 '!T36+'липень 2025'!T36+'серпень 2025 '!T36+'вересень 2025'!T36+'жовтень 2025'!T36+'листопад 2025'!T36+'грудень 2025'!T36</f>
        <v>0</v>
      </c>
      <c r="U36" s="109">
        <f>'січень 2025'!U36+'лютий 2025'!U36+'березень 2025'!U36+'квітень 2025'!U36+'травень 2025'!U36+'червень 2025 '!U36+'липень 2025'!U36+'серпень 2025 '!U36+'вересень 2025'!U36+'жовтень 2025'!U36+'листопад 2025'!U36+'грудень 2025'!U36</f>
        <v>0</v>
      </c>
      <c r="V36" s="109">
        <f>'січень 2025'!V36+'лютий 2025'!V36+'березень 2025'!V36+'квітень 2025'!V36+'травень 2025'!V36+'червень 2025 '!V36+'липень 2025'!V36+'серпень 2025 '!V36+'вересень 2025'!V36+'жовтень 2025'!V36+'листопад 2025'!V36+'грудень 2025'!V36</f>
        <v>0</v>
      </c>
      <c r="W36" s="109">
        <f t="shared" ref="W33:W49" si="0">SUM(D36:V36)</f>
        <v>26632246.560000006</v>
      </c>
      <c r="X36" s="110"/>
      <c r="Y36" s="110"/>
      <c r="Z36" s="110"/>
      <c r="AA36" s="110"/>
    </row>
    <row r="37" spans="1:27" x14ac:dyDescent="0.2">
      <c r="A37" s="75">
        <v>6</v>
      </c>
      <c r="B37" s="79"/>
      <c r="C37" s="6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114"/>
      <c r="Y37" s="114"/>
    </row>
    <row r="38" spans="1:27" x14ac:dyDescent="0.2">
      <c r="A38" s="75">
        <v>7</v>
      </c>
      <c r="B38" s="78"/>
      <c r="C38" s="6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114"/>
      <c r="Y38" s="114"/>
    </row>
    <row r="39" spans="1:27" x14ac:dyDescent="0.2">
      <c r="A39" s="75">
        <v>8</v>
      </c>
      <c r="B39" s="75"/>
      <c r="C39" s="6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114"/>
      <c r="Y39" s="114"/>
    </row>
    <row r="40" spans="1:27" x14ac:dyDescent="0.2">
      <c r="A40" s="75">
        <v>9</v>
      </c>
      <c r="B40" s="75"/>
      <c r="C40" s="6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114"/>
      <c r="Y40" s="114"/>
    </row>
    <row r="41" spans="1:27" x14ac:dyDescent="0.2">
      <c r="A41" s="75">
        <v>10</v>
      </c>
      <c r="B41" s="80"/>
      <c r="C41" s="62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114"/>
      <c r="Y41" s="114"/>
    </row>
    <row r="42" spans="1:27" x14ac:dyDescent="0.2">
      <c r="A42" s="75">
        <v>11</v>
      </c>
      <c r="B42" s="80"/>
      <c r="C42" s="6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114"/>
      <c r="Y42" s="114"/>
    </row>
    <row r="43" spans="1:27" x14ac:dyDescent="0.2">
      <c r="A43" s="75">
        <v>12</v>
      </c>
      <c r="B43" s="75"/>
      <c r="C43" s="62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114"/>
      <c r="Y43" s="114"/>
    </row>
    <row r="44" spans="1:27" x14ac:dyDescent="0.2">
      <c r="A44" s="75">
        <v>13</v>
      </c>
      <c r="B44" s="75"/>
      <c r="C44" s="62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114"/>
      <c r="Y44" s="114"/>
    </row>
    <row r="45" spans="1:27" x14ac:dyDescent="0.2">
      <c r="A45" s="75">
        <v>14</v>
      </c>
      <c r="B45" s="79"/>
      <c r="C45" s="62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114"/>
      <c r="Y45" s="114"/>
    </row>
    <row r="46" spans="1:27" x14ac:dyDescent="0.2">
      <c r="A46" s="75">
        <v>15</v>
      </c>
      <c r="B46" s="75"/>
      <c r="C46" s="62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114"/>
      <c r="Y46" s="114"/>
    </row>
    <row r="47" spans="1:27" x14ac:dyDescent="0.2">
      <c r="A47" s="75">
        <v>16</v>
      </c>
      <c r="B47" s="75"/>
      <c r="C47" s="6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114"/>
      <c r="Y47" s="114"/>
    </row>
    <row r="48" spans="1:27" x14ac:dyDescent="0.2">
      <c r="A48" s="75">
        <v>17</v>
      </c>
      <c r="B48" s="75"/>
      <c r="C48" s="62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114"/>
      <c r="Y48" s="114"/>
    </row>
    <row r="49" spans="1:25" x14ac:dyDescent="0.2">
      <c r="A49" s="75">
        <v>18</v>
      </c>
      <c r="B49" s="75"/>
      <c r="C49" s="6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114"/>
      <c r="Y49" s="114"/>
    </row>
    <row r="50" spans="1:25" x14ac:dyDescent="0.2">
      <c r="A50" s="81"/>
      <c r="B50" s="77"/>
      <c r="C50" s="6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114"/>
      <c r="Y50" s="114"/>
    </row>
    <row r="51" spans="1:25" x14ac:dyDescent="0.2">
      <c r="A51" s="75"/>
      <c r="B51" s="34"/>
      <c r="C51" s="40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114"/>
      <c r="Y51" s="114"/>
    </row>
    <row r="52" spans="1:25" x14ac:dyDescent="0.2">
      <c r="A52" s="75">
        <v>1</v>
      </c>
      <c r="B52" s="75"/>
      <c r="C52" s="6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114"/>
      <c r="Y52" s="114"/>
    </row>
    <row r="53" spans="1:25" x14ac:dyDescent="0.2">
      <c r="A53" s="75">
        <v>2</v>
      </c>
      <c r="B53" s="75"/>
      <c r="C53" s="62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114"/>
      <c r="Y53" s="114"/>
    </row>
    <row r="54" spans="1:25" x14ac:dyDescent="0.2">
      <c r="A54" s="75">
        <v>3</v>
      </c>
      <c r="B54" s="75"/>
      <c r="C54" s="6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114"/>
      <c r="Y54" s="114"/>
    </row>
    <row r="55" spans="1:25" x14ac:dyDescent="0.2">
      <c r="A55" s="76"/>
      <c r="B55" s="77"/>
      <c r="C55" s="61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114"/>
      <c r="Y55" s="114"/>
    </row>
    <row r="56" spans="1:25" x14ac:dyDescent="0.2">
      <c r="A56" s="75"/>
      <c r="B56" s="75"/>
      <c r="C56" s="62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114"/>
      <c r="Y56" s="114"/>
    </row>
    <row r="57" spans="1:25" x14ac:dyDescent="0.2">
      <c r="A57" s="76"/>
      <c r="B57" s="77"/>
      <c r="C57" s="61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72"/>
      <c r="X57" s="114"/>
      <c r="Y57" s="114"/>
    </row>
    <row r="58" spans="1:25" x14ac:dyDescent="0.2">
      <c r="A58" s="75"/>
      <c r="B58" s="82"/>
      <c r="C58" s="116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114"/>
      <c r="Y58" s="114"/>
    </row>
    <row r="59" spans="1:25" x14ac:dyDescent="0.2">
      <c r="A59" s="76"/>
      <c r="B59" s="77"/>
      <c r="C59" s="61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72"/>
      <c r="X59" s="114"/>
      <c r="Y59" s="114"/>
    </row>
    <row r="60" spans="1:25" x14ac:dyDescent="0.2">
      <c r="A60" s="75"/>
      <c r="B60" s="82"/>
      <c r="C60" s="116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114"/>
      <c r="Y60" s="114"/>
    </row>
    <row r="61" spans="1:25" x14ac:dyDescent="0.2">
      <c r="A61" s="76"/>
      <c r="B61" s="77"/>
      <c r="C61" s="61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72"/>
      <c r="X61" s="114"/>
      <c r="Y61" s="114"/>
    </row>
    <row r="62" spans="1:25" x14ac:dyDescent="0.2">
      <c r="A62" s="75"/>
      <c r="B62" s="75"/>
      <c r="C62" s="62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114"/>
      <c r="Y62" s="114"/>
    </row>
    <row r="63" spans="1:25" x14ac:dyDescent="0.2">
      <c r="A63" s="83"/>
      <c r="B63" s="84"/>
      <c r="C63" s="59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114"/>
      <c r="Y63" s="117"/>
    </row>
    <row r="64" spans="1:25" x14ac:dyDescent="0.2">
      <c r="A64" s="75"/>
      <c r="B64" s="75"/>
      <c r="C64" s="6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114"/>
      <c r="Y64" s="114"/>
    </row>
    <row r="65" spans="1:27" s="24" customFormat="1" ht="15" x14ac:dyDescent="0.25">
      <c r="A65" s="85"/>
      <c r="B65" s="85"/>
      <c r="C65" s="118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119"/>
      <c r="X65" s="120"/>
      <c r="Y65" s="120"/>
      <c r="Z65" s="30"/>
      <c r="AA65" s="30"/>
    </row>
    <row r="66" spans="1:27" x14ac:dyDescent="0.2">
      <c r="A66" s="75"/>
      <c r="B66" s="75"/>
      <c r="C66" s="62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114"/>
      <c r="Y66" s="114"/>
    </row>
    <row r="67" spans="1:27" x14ac:dyDescent="0.2">
      <c r="A67" s="86"/>
      <c r="B67" s="77"/>
      <c r="C67" s="61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114"/>
      <c r="Y67" s="114"/>
    </row>
    <row r="68" spans="1:27" x14ac:dyDescent="0.2">
      <c r="A68" s="75"/>
      <c r="B68" s="87"/>
      <c r="C68" s="62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62"/>
      <c r="X68" s="114"/>
      <c r="Y68" s="114"/>
    </row>
    <row r="69" spans="1:27" x14ac:dyDescent="0.2">
      <c r="A69" s="75"/>
      <c r="B69" s="87"/>
      <c r="C69" s="62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65"/>
      <c r="X69" s="114"/>
      <c r="Y69" s="114"/>
    </row>
    <row r="70" spans="1:27" x14ac:dyDescent="0.2">
      <c r="A70" s="88"/>
      <c r="B70" s="89"/>
      <c r="C70" s="62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65"/>
      <c r="X70" s="114"/>
      <c r="Y70" s="114"/>
    </row>
    <row r="71" spans="1:27" x14ac:dyDescent="0.2">
      <c r="A71" s="90"/>
      <c r="B71" s="90"/>
      <c r="C71" s="62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62"/>
      <c r="X71" s="114"/>
      <c r="Y71" s="114"/>
    </row>
    <row r="72" spans="1:27" x14ac:dyDescent="0.2">
      <c r="A72" s="88"/>
      <c r="B72" s="91"/>
      <c r="C72" s="121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62"/>
      <c r="X72" s="114"/>
      <c r="Y72" s="114"/>
    </row>
    <row r="73" spans="1:27" x14ac:dyDescent="0.2">
      <c r="A73" s="90"/>
      <c r="B73" s="90"/>
      <c r="C73" s="62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62"/>
      <c r="X73" s="114"/>
      <c r="Y73" s="114"/>
    </row>
    <row r="74" spans="1:27" x14ac:dyDescent="0.2">
      <c r="A74" s="92"/>
      <c r="B74" s="93"/>
      <c r="C74" s="62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62"/>
      <c r="X74" s="114"/>
      <c r="Y74" s="114"/>
    </row>
    <row r="75" spans="1:27" x14ac:dyDescent="0.2">
      <c r="A75" s="81"/>
      <c r="B75" s="77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114"/>
      <c r="Y75" s="114"/>
    </row>
    <row r="76" spans="1:27" x14ac:dyDescent="0.2">
      <c r="A76" s="75"/>
      <c r="B76" s="75"/>
      <c r="C76" s="62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62"/>
      <c r="X76" s="114"/>
      <c r="Y76" s="114"/>
    </row>
    <row r="77" spans="1:27" x14ac:dyDescent="0.2">
      <c r="A77" s="86"/>
      <c r="B77" s="77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114"/>
      <c r="Y77" s="114"/>
    </row>
    <row r="78" spans="1:27" x14ac:dyDescent="0.2">
      <c r="A78" s="75"/>
      <c r="B78" s="75"/>
      <c r="C78" s="62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114"/>
      <c r="Y78" s="114"/>
    </row>
    <row r="79" spans="1:27" x14ac:dyDescent="0.2">
      <c r="A79" s="94"/>
      <c r="B79" s="84"/>
      <c r="C79" s="59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114"/>
      <c r="Y79" s="117"/>
    </row>
    <row r="80" spans="1:27" x14ac:dyDescent="0.2">
      <c r="A80" s="75"/>
      <c r="B80" s="75"/>
      <c r="C80" s="114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114"/>
      <c r="Y80" s="114"/>
    </row>
    <row r="81" spans="1:27" s="24" customFormat="1" ht="15" x14ac:dyDescent="0.25">
      <c r="A81" s="85"/>
      <c r="B81" s="85"/>
      <c r="C81" s="120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122"/>
      <c r="X81" s="120"/>
      <c r="Y81" s="120"/>
      <c r="Z81" s="30"/>
      <c r="AA81" s="30"/>
    </row>
    <row r="82" spans="1:27" x14ac:dyDescent="0.2">
      <c r="A82" s="75"/>
      <c r="B82" s="75"/>
      <c r="C82" s="114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114"/>
      <c r="Y82" s="114"/>
    </row>
    <row r="85" spans="1:27" x14ac:dyDescent="0.2">
      <c r="J85" s="28"/>
      <c r="N85" s="28"/>
    </row>
    <row r="86" spans="1:27" x14ac:dyDescent="0.2">
      <c r="J86" s="28"/>
      <c r="N86" s="28"/>
    </row>
    <row r="87" spans="1:27" x14ac:dyDescent="0.2">
      <c r="J87" s="28"/>
    </row>
  </sheetData>
  <mergeCells count="4">
    <mergeCell ref="B1:C1"/>
    <mergeCell ref="D2:U2"/>
    <mergeCell ref="D3:U3"/>
    <mergeCell ref="A8:B8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24" activePane="bottomRight" state="frozen"/>
      <selection pane="topRight" activeCell="C1" sqref="C1"/>
      <selection pane="bottomLeft" activeCell="A9" sqref="A9"/>
      <selection pane="bottomRight" activeCell="A37" sqref="A37:XFD74"/>
    </sheetView>
  </sheetViews>
  <sheetFormatPr defaultRowHeight="12.75" x14ac:dyDescent="0.2"/>
  <cols>
    <col min="1" max="1" width="3.7109375" customWidth="1"/>
    <col min="2" max="2" width="36.42578125" customWidth="1"/>
    <col min="3" max="3" width="15.140625" style="12" customWidth="1"/>
    <col min="4" max="4" width="14.28515625" customWidth="1"/>
    <col min="5" max="5" width="13.7109375" customWidth="1"/>
    <col min="6" max="6" width="12.7109375" customWidth="1"/>
    <col min="7" max="7" width="12.42578125" customWidth="1"/>
    <col min="8" max="8" width="13.7109375" customWidth="1"/>
    <col min="9" max="9" width="13.42578125" customWidth="1"/>
    <col min="10" max="10" width="12.28515625" customWidth="1"/>
    <col min="11" max="11" width="11.140625" customWidth="1"/>
    <col min="12" max="12" width="15.42578125" customWidth="1"/>
    <col min="13" max="13" width="12.710937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23" max="23" width="15.85546875" customWidth="1"/>
    <col min="24" max="24" width="4.28515625" customWidth="1"/>
    <col min="25" max="25" width="15.570312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12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76.5" x14ac:dyDescent="0.2">
      <c r="D6" s="31" t="s">
        <v>25</v>
      </c>
      <c r="E6" s="31" t="s">
        <v>26</v>
      </c>
      <c r="F6" s="31" t="s">
        <v>49</v>
      </c>
      <c r="G6" s="31" t="s">
        <v>27</v>
      </c>
      <c r="H6" s="31" t="s">
        <v>28</v>
      </c>
      <c r="I6" s="31" t="s">
        <v>29</v>
      </c>
      <c r="J6" s="31" t="s">
        <v>30</v>
      </c>
      <c r="K6" s="31" t="s">
        <v>31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36</v>
      </c>
      <c r="Q6" s="31" t="s">
        <v>37</v>
      </c>
      <c r="R6" s="31" t="s">
        <v>38</v>
      </c>
      <c r="S6" s="31" t="s">
        <v>46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'січень 2025'!D81</f>
        <v>0</v>
      </c>
      <c r="E8" s="38">
        <f>'січень 2025'!E81</f>
        <v>0</v>
      </c>
      <c r="F8" s="38">
        <f>'січень 2025'!F81</f>
        <v>0</v>
      </c>
      <c r="G8" s="38">
        <f>'січень 2025'!G81</f>
        <v>0</v>
      </c>
      <c r="H8" s="38">
        <f>'січень 2025'!H81</f>
        <v>0</v>
      </c>
      <c r="I8" s="38">
        <f>'січень 2025'!I81</f>
        <v>0</v>
      </c>
      <c r="J8" s="38">
        <f>'січень 2025'!J81</f>
        <v>0</v>
      </c>
      <c r="K8" s="38">
        <f>'січень 2025'!K81</f>
        <v>0</v>
      </c>
      <c r="L8" s="38">
        <f>'січень 2025'!L81</f>
        <v>0</v>
      </c>
      <c r="M8" s="38">
        <f>'січень 2025'!M81</f>
        <v>0</v>
      </c>
      <c r="N8" s="38">
        <f>'січень 2025'!N81</f>
        <v>0</v>
      </c>
      <c r="O8" s="38">
        <f>'січень 2025'!O81</f>
        <v>0</v>
      </c>
      <c r="P8" s="38">
        <f>'січень 2025'!P81</f>
        <v>0</v>
      </c>
      <c r="Q8" s="38">
        <f>'січень 2025'!Q81</f>
        <v>0</v>
      </c>
      <c r="R8" s="38">
        <f>'січень 2025'!R81</f>
        <v>0</v>
      </c>
      <c r="S8" s="38">
        <f>'січень 2025'!S81</f>
        <v>0</v>
      </c>
      <c r="T8" s="38">
        <f>'січень 2025'!T81</f>
        <v>0</v>
      </c>
      <c r="U8" s="38">
        <f>'січень 2025'!U81</f>
        <v>0</v>
      </c>
      <c r="V8" s="38">
        <f>'січень 2025'!V81</f>
        <v>0</v>
      </c>
      <c r="W8" s="39" t="s">
        <v>7</v>
      </c>
      <c r="X8" s="38"/>
      <c r="Y8" s="39" t="s">
        <v>7</v>
      </c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3"/>
      <c r="E10" s="43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3"/>
      <c r="E11" s="43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3"/>
      <c r="E12" s="43"/>
      <c r="F12" s="41"/>
      <c r="G12" s="41"/>
      <c r="H12" s="41"/>
      <c r="I12" s="41"/>
      <c r="J12" s="41"/>
      <c r="K12" s="41"/>
      <c r="L12" s="41"/>
      <c r="M12" s="41"/>
      <c r="N12" s="41"/>
      <c r="O12" s="60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3"/>
      <c r="E13" s="43"/>
      <c r="F13" s="41"/>
      <c r="G13" s="41"/>
      <c r="H13" s="41"/>
      <c r="I13" s="41"/>
      <c r="J13" s="41"/>
      <c r="K13" s="41"/>
      <c r="L13" s="41"/>
      <c r="M13" s="41"/>
      <c r="N13" s="41"/>
      <c r="O13" s="60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3"/>
      <c r="E14" s="43"/>
      <c r="F14" s="41"/>
      <c r="G14" s="41"/>
      <c r="H14" s="41"/>
      <c r="I14" s="41"/>
      <c r="J14" s="41"/>
      <c r="K14" s="41"/>
      <c r="L14" s="41"/>
      <c r="M14" s="41"/>
      <c r="N14" s="41"/>
      <c r="O14" s="60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3"/>
      <c r="E15" s="43"/>
      <c r="F15" s="41"/>
      <c r="G15" s="41"/>
      <c r="H15" s="41"/>
      <c r="I15" s="41"/>
      <c r="J15" s="41"/>
      <c r="K15" s="41"/>
      <c r="L15" s="41"/>
      <c r="M15" s="41"/>
      <c r="N15" s="41"/>
      <c r="O15" s="60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3"/>
      <c r="E16" s="43"/>
      <c r="F16" s="41"/>
      <c r="G16" s="41"/>
      <c r="H16" s="41"/>
      <c r="I16" s="41"/>
      <c r="J16" s="41"/>
      <c r="K16" s="41"/>
      <c r="L16" s="41"/>
      <c r="M16" s="41"/>
      <c r="N16" s="41"/>
      <c r="O16" s="60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3"/>
      <c r="E17" s="43"/>
      <c r="F17" s="41"/>
      <c r="G17" s="41"/>
      <c r="H17" s="41"/>
      <c r="I17" s="41"/>
      <c r="J17" s="41"/>
      <c r="K17" s="41"/>
      <c r="L17" s="41"/>
      <c r="M17" s="41"/>
      <c r="N17" s="41"/>
      <c r="O17" s="60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3"/>
      <c r="E18" s="43"/>
      <c r="F18" s="41"/>
      <c r="G18" s="41"/>
      <c r="H18" s="41"/>
      <c r="I18" s="41"/>
      <c r="J18" s="41"/>
      <c r="K18" s="41"/>
      <c r="L18" s="41"/>
      <c r="M18" s="41"/>
      <c r="N18" s="41"/>
      <c r="O18" s="60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3"/>
      <c r="E19" s="43"/>
      <c r="F19" s="41"/>
      <c r="G19" s="41"/>
      <c r="H19" s="41"/>
      <c r="I19" s="41"/>
      <c r="J19" s="41"/>
      <c r="K19" s="41"/>
      <c r="L19" s="41"/>
      <c r="M19" s="41"/>
      <c r="N19" s="41"/>
      <c r="O19" s="60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3"/>
      <c r="E20" s="43"/>
      <c r="F20" s="41"/>
      <c r="G20" s="41"/>
      <c r="H20" s="41"/>
      <c r="I20" s="41"/>
      <c r="J20" s="41"/>
      <c r="K20" s="41"/>
      <c r="L20" s="41"/>
      <c r="M20" s="41"/>
      <c r="N20" s="41"/>
      <c r="O20" s="60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3"/>
      <c r="E21" s="43"/>
      <c r="F21" s="41"/>
      <c r="G21" s="41"/>
      <c r="H21" s="41"/>
      <c r="I21" s="41"/>
      <c r="J21" s="41"/>
      <c r="K21" s="41"/>
      <c r="L21" s="41"/>
      <c r="M21" s="41"/>
      <c r="N21" s="41"/>
      <c r="O21" s="60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3"/>
      <c r="E22" s="43"/>
      <c r="F22" s="41"/>
      <c r="G22" s="41"/>
      <c r="H22" s="41"/>
      <c r="I22" s="41"/>
      <c r="J22" s="41"/>
      <c r="K22" s="41"/>
      <c r="L22" s="41"/>
      <c r="M22" s="41"/>
      <c r="N22" s="41"/>
      <c r="O22" s="60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3"/>
      <c r="E23" s="43"/>
      <c r="F23" s="41"/>
      <c r="G23" s="41"/>
      <c r="H23" s="41"/>
      <c r="I23" s="41"/>
      <c r="J23" s="41"/>
      <c r="K23" s="41"/>
      <c r="L23" s="41"/>
      <c r="M23" s="41"/>
      <c r="N23" s="41"/>
      <c r="O23" s="60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3"/>
      <c r="E24" s="43"/>
      <c r="F24" s="41"/>
      <c r="G24" s="41"/>
      <c r="H24" s="41"/>
      <c r="I24" s="41"/>
      <c r="J24" s="41"/>
      <c r="K24" s="41"/>
      <c r="L24" s="41"/>
      <c r="M24" s="41"/>
      <c r="N24" s="41"/>
      <c r="O24" s="60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3"/>
      <c r="E25" s="43"/>
      <c r="F25" s="41"/>
      <c r="G25" s="41"/>
      <c r="H25" s="41"/>
      <c r="I25" s="41"/>
      <c r="J25" s="41"/>
      <c r="K25" s="41"/>
      <c r="L25" s="41"/>
      <c r="M25" s="41"/>
      <c r="N25" s="41"/>
      <c r="O25" s="60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3"/>
      <c r="E26" s="43"/>
      <c r="F26" s="41"/>
      <c r="G26" s="41"/>
      <c r="H26" s="41"/>
      <c r="I26" s="41"/>
      <c r="J26" s="41"/>
      <c r="K26" s="41"/>
      <c r="L26" s="43"/>
      <c r="M26" s="41"/>
      <c r="N26" s="41"/>
      <c r="O26" s="60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3"/>
      <c r="E27" s="43"/>
      <c r="F27" s="41"/>
      <c r="G27" s="41"/>
      <c r="H27" s="41"/>
      <c r="I27" s="41"/>
      <c r="J27" s="41"/>
      <c r="K27" s="41"/>
      <c r="L27" s="43"/>
      <c r="M27" s="41"/>
      <c r="N27" s="41"/>
      <c r="O27" s="60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3"/>
      <c r="E28" s="43"/>
      <c r="F28" s="41"/>
      <c r="G28" s="41"/>
      <c r="H28" s="41"/>
      <c r="I28" s="41"/>
      <c r="J28" s="41"/>
      <c r="K28" s="41"/>
      <c r="L28" s="4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1"/>
      <c r="J29" s="41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1"/>
      <c r="O32" s="60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60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1"/>
      <c r="O34" s="60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1"/>
      <c r="O35" s="60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2">
      <c r="A36">
        <v>5</v>
      </c>
      <c r="B36" t="s">
        <v>1</v>
      </c>
      <c r="C36" s="42">
        <f>'січень 2025'!Y36</f>
        <v>2123371.0700000003</v>
      </c>
      <c r="D36" s="41">
        <v>1421042.4</v>
      </c>
      <c r="E36" s="41">
        <v>310528.74</v>
      </c>
      <c r="F36" s="41">
        <v>14480.5</v>
      </c>
      <c r="G36" s="41"/>
      <c r="H36" s="41">
        <v>50773.66</v>
      </c>
      <c r="I36" s="41">
        <v>141600.47</v>
      </c>
      <c r="J36" s="42">
        <v>3927.32</v>
      </c>
      <c r="K36" s="41"/>
      <c r="L36" s="41">
        <v>787194.44</v>
      </c>
      <c r="M36" s="41">
        <v>8388.6</v>
      </c>
      <c r="N36" s="41">
        <v>71523.05</v>
      </c>
      <c r="O36" s="60"/>
      <c r="P36" s="41">
        <v>4829.88</v>
      </c>
      <c r="Q36" s="41"/>
      <c r="R36" s="41"/>
      <c r="S36" s="41"/>
      <c r="T36" s="41"/>
      <c r="U36" s="41"/>
      <c r="V36" s="41"/>
      <c r="W36" s="41">
        <f t="shared" ref="W33:W49" si="0">SUM(D36:V36)</f>
        <v>2814289.0599999996</v>
      </c>
      <c r="X36" s="41"/>
      <c r="Y36" s="41">
        <f t="shared" ref="Y33:Y49" si="1">W36+C36</f>
        <v>4937660.13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1"/>
      <c r="O37" s="60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1"/>
      <c r="O38" s="60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1"/>
      <c r="O39" s="60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41"/>
      <c r="O40" s="60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11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1"/>
      <c r="O41" s="60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1"/>
      <c r="C42" s="42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1"/>
      <c r="O42" s="60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1"/>
      <c r="O43" s="60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1"/>
      <c r="O44" s="60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1"/>
      <c r="O45" s="60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1"/>
      <c r="O46" s="60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1"/>
      <c r="O47" s="60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1"/>
      <c r="O48" s="60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60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58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62"/>
      <c r="K73" s="41"/>
      <c r="L73" s="46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58"/>
      <c r="D74" s="41"/>
      <c r="E74" s="41"/>
      <c r="F74" s="41"/>
      <c r="G74" s="41"/>
      <c r="H74" s="41"/>
      <c r="I74" s="41"/>
      <c r="J74" s="62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63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24" activePane="bottomRight" state="frozen"/>
      <selection pane="topRight" activeCell="C1" sqref="C1"/>
      <selection pane="bottomLeft" activeCell="A9" sqref="A9"/>
      <selection pane="bottomRight" activeCell="A37" sqref="A37:XFD73"/>
    </sheetView>
  </sheetViews>
  <sheetFormatPr defaultRowHeight="12.75" x14ac:dyDescent="0.2"/>
  <cols>
    <col min="1" max="1" width="3.7109375" customWidth="1"/>
    <col min="2" max="2" width="36.42578125" customWidth="1"/>
    <col min="3" max="3" width="15.140625" style="12" customWidth="1"/>
    <col min="4" max="4" width="14.28515625" customWidth="1"/>
    <col min="5" max="5" width="13.7109375" customWidth="1"/>
    <col min="6" max="6" width="12.7109375" customWidth="1"/>
    <col min="7" max="7" width="12.42578125" customWidth="1"/>
    <col min="8" max="8" width="13.7109375" customWidth="1"/>
    <col min="9" max="9" width="13.85546875" customWidth="1"/>
    <col min="10" max="10" width="12.28515625" customWidth="1"/>
    <col min="11" max="11" width="11.140625" customWidth="1"/>
    <col min="12" max="12" width="15.42578125" customWidth="1"/>
    <col min="13" max="13" width="12.710937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23" max="23" width="15.85546875" customWidth="1"/>
    <col min="24" max="24" width="4.28515625" customWidth="1"/>
    <col min="25" max="25" width="15.2851562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13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76.5" x14ac:dyDescent="0.2">
      <c r="D6" s="31" t="s">
        <v>25</v>
      </c>
      <c r="E6" s="31" t="s">
        <v>26</v>
      </c>
      <c r="F6" s="31" t="s">
        <v>49</v>
      </c>
      <c r="G6" s="31" t="s">
        <v>27</v>
      </c>
      <c r="H6" s="31" t="s">
        <v>28</v>
      </c>
      <c r="I6" s="31" t="s">
        <v>29</v>
      </c>
      <c r="J6" s="31" t="s">
        <v>30</v>
      </c>
      <c r="K6" s="31" t="s">
        <v>31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36</v>
      </c>
      <c r="Q6" s="31" t="s">
        <v>37</v>
      </c>
      <c r="R6" s="31" t="s">
        <v>38</v>
      </c>
      <c r="S6" s="31" t="s">
        <v>46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'лютий 2025'!D81</f>
        <v>0</v>
      </c>
      <c r="E8" s="38">
        <f>'лютий 2025'!E81</f>
        <v>0</v>
      </c>
      <c r="F8" s="38">
        <f>'лютий 2025'!F81</f>
        <v>0</v>
      </c>
      <c r="G8" s="38">
        <f>'лютий 2025'!G81</f>
        <v>0</v>
      </c>
      <c r="H8" s="38">
        <f>'лютий 2025'!H81</f>
        <v>0</v>
      </c>
      <c r="I8" s="38">
        <f>'лютий 2025'!I81</f>
        <v>0</v>
      </c>
      <c r="J8" s="38">
        <f>'лютий 2025'!J81</f>
        <v>0</v>
      </c>
      <c r="K8" s="38">
        <f>'лютий 2025'!K81</f>
        <v>0</v>
      </c>
      <c r="L8" s="38">
        <f>'лютий 2025'!L81</f>
        <v>0</v>
      </c>
      <c r="M8" s="38">
        <f>'лютий 2025'!M81</f>
        <v>0</v>
      </c>
      <c r="N8" s="38">
        <f>'лютий 2025'!N81</f>
        <v>0</v>
      </c>
      <c r="O8" s="38">
        <f>'лютий 2025'!O81</f>
        <v>0</v>
      </c>
      <c r="P8" s="38">
        <f>'лютий 2025'!P81</f>
        <v>0</v>
      </c>
      <c r="Q8" s="38">
        <f>'лютий 2025'!Q81</f>
        <v>0</v>
      </c>
      <c r="R8" s="38">
        <f>'лютий 2025'!R81</f>
        <v>0</v>
      </c>
      <c r="S8" s="38">
        <f>'лютий 2025'!S81</f>
        <v>0</v>
      </c>
      <c r="T8" s="38">
        <f>'лютий 2025'!T81</f>
        <v>0</v>
      </c>
      <c r="U8" s="38">
        <f>'лютий 2025'!U81</f>
        <v>0</v>
      </c>
      <c r="V8" s="38">
        <f>'лютий 2025'!V81</f>
        <v>0</v>
      </c>
      <c r="W8" s="39" t="s">
        <v>7</v>
      </c>
      <c r="X8" s="38"/>
      <c r="Y8" s="39" t="s">
        <v>7</v>
      </c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3"/>
      <c r="E10" s="43"/>
      <c r="F10" s="41"/>
      <c r="G10" s="41"/>
      <c r="H10" s="41"/>
      <c r="I10" s="41"/>
      <c r="J10" s="42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3"/>
      <c r="E11" s="43"/>
      <c r="F11" s="41"/>
      <c r="G11" s="41"/>
      <c r="H11" s="41"/>
      <c r="I11" s="41"/>
      <c r="J11" s="42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3"/>
      <c r="E12" s="43"/>
      <c r="F12" s="41"/>
      <c r="G12" s="41"/>
      <c r="H12" s="41"/>
      <c r="I12" s="41"/>
      <c r="J12" s="42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3"/>
      <c r="E13" s="43"/>
      <c r="F13" s="41"/>
      <c r="G13" s="41"/>
      <c r="H13" s="41"/>
      <c r="I13" s="41"/>
      <c r="J13" s="42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3"/>
      <c r="E14" s="43"/>
      <c r="F14" s="41"/>
      <c r="G14" s="41"/>
      <c r="H14" s="41"/>
      <c r="I14" s="41"/>
      <c r="J14" s="42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3"/>
      <c r="E15" s="43"/>
      <c r="F15" s="41"/>
      <c r="G15" s="41"/>
      <c r="H15" s="41"/>
      <c r="I15" s="41"/>
      <c r="J15" s="42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3"/>
      <c r="E16" s="43"/>
      <c r="F16" s="41"/>
      <c r="G16" s="41"/>
      <c r="H16" s="41"/>
      <c r="I16" s="41"/>
      <c r="J16" s="42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3"/>
      <c r="E17" s="43"/>
      <c r="F17" s="41"/>
      <c r="G17" s="41"/>
      <c r="H17" s="41"/>
      <c r="I17" s="41"/>
      <c r="J17" s="42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3"/>
      <c r="E18" s="43"/>
      <c r="F18" s="41"/>
      <c r="G18" s="41"/>
      <c r="H18" s="41"/>
      <c r="I18" s="41"/>
      <c r="J18" s="42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3"/>
      <c r="E19" s="43"/>
      <c r="F19" s="41"/>
      <c r="G19" s="41"/>
      <c r="H19" s="41"/>
      <c r="I19" s="41"/>
      <c r="J19" s="42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3"/>
      <c r="E20" s="43"/>
      <c r="F20" s="41"/>
      <c r="G20" s="41"/>
      <c r="H20" s="41"/>
      <c r="I20" s="41"/>
      <c r="J20" s="42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3"/>
      <c r="E21" s="43"/>
      <c r="F21" s="41"/>
      <c r="G21" s="41"/>
      <c r="H21" s="41"/>
      <c r="I21" s="41"/>
      <c r="J21" s="42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3"/>
      <c r="E22" s="43"/>
      <c r="F22" s="41"/>
      <c r="G22" s="41"/>
      <c r="H22" s="41"/>
      <c r="I22" s="41"/>
      <c r="J22" s="42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3"/>
      <c r="E23" s="43"/>
      <c r="F23" s="41"/>
      <c r="G23" s="41"/>
      <c r="H23" s="41"/>
      <c r="I23" s="41"/>
      <c r="J23" s="42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3"/>
      <c r="E24" s="43"/>
      <c r="F24" s="41"/>
      <c r="G24" s="41"/>
      <c r="H24" s="41"/>
      <c r="I24" s="41"/>
      <c r="J24" s="42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3"/>
      <c r="E25" s="43"/>
      <c r="F25" s="41"/>
      <c r="G25" s="41"/>
      <c r="H25" s="41"/>
      <c r="I25" s="41"/>
      <c r="J25" s="42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3"/>
      <c r="E26" s="43"/>
      <c r="F26" s="41"/>
      <c r="G26" s="41"/>
      <c r="H26" s="41"/>
      <c r="I26" s="41"/>
      <c r="J26" s="42"/>
      <c r="K26" s="41"/>
      <c r="L26" s="4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3"/>
      <c r="E27" s="43"/>
      <c r="F27" s="41"/>
      <c r="G27" s="41"/>
      <c r="H27" s="41"/>
      <c r="I27" s="41"/>
      <c r="J27" s="42"/>
      <c r="K27" s="41"/>
      <c r="L27" s="4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3"/>
      <c r="E28" s="43"/>
      <c r="F28" s="41"/>
      <c r="G28" s="41"/>
      <c r="H28" s="41"/>
      <c r="I28" s="41"/>
      <c r="J28" s="42"/>
      <c r="K28" s="41"/>
      <c r="L28" s="4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1"/>
      <c r="J29" s="41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2">
      <c r="A36">
        <v>5</v>
      </c>
      <c r="B36" t="s">
        <v>1</v>
      </c>
      <c r="C36" s="42">
        <f>'лютий 2025'!Y36</f>
        <v>4937660.13</v>
      </c>
      <c r="D36" s="41">
        <v>1330250.6000000001</v>
      </c>
      <c r="E36" s="41">
        <v>296024.07</v>
      </c>
      <c r="F36" s="41">
        <v>30762.13</v>
      </c>
      <c r="G36" s="41"/>
      <c r="H36" s="41">
        <f>35594.14-1107.6</f>
        <v>34486.54</v>
      </c>
      <c r="I36" s="41">
        <v>198929.88</v>
      </c>
      <c r="J36" s="42">
        <v>4382.43</v>
      </c>
      <c r="K36" s="41"/>
      <c r="L36" s="41">
        <v>470860.56</v>
      </c>
      <c r="M36" s="41">
        <v>13299</v>
      </c>
      <c r="N36" s="41">
        <v>71353.41</v>
      </c>
      <c r="O36" s="41"/>
      <c r="P36" s="41">
        <v>1317.24</v>
      </c>
      <c r="Q36" s="41"/>
      <c r="R36" s="41"/>
      <c r="S36" s="41"/>
      <c r="T36" s="41"/>
      <c r="U36" s="41"/>
      <c r="V36" s="41"/>
      <c r="W36" s="41">
        <f t="shared" ref="W33:W49" si="0">SUM(D36:V36)</f>
        <v>2451665.8600000003</v>
      </c>
      <c r="X36" s="41"/>
      <c r="Y36" s="41">
        <f t="shared" ref="Y33:Y49" si="1">W36+C36</f>
        <v>7389325.9900000002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11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1"/>
      <c r="C42" s="42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64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65"/>
      <c r="G57" s="45"/>
      <c r="H57" s="45"/>
      <c r="I57" s="45"/>
      <c r="J57" s="45"/>
      <c r="K57" s="45"/>
      <c r="L57" s="45"/>
      <c r="M57" s="45"/>
      <c r="N57" s="48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65"/>
      <c r="G59" s="45"/>
      <c r="H59" s="45"/>
      <c r="I59" s="45"/>
      <c r="J59" s="45"/>
      <c r="K59" s="45"/>
      <c r="L59" s="45"/>
      <c r="M59" s="45"/>
      <c r="N59" s="48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65"/>
      <c r="G61" s="45"/>
      <c r="H61" s="45"/>
      <c r="I61" s="45"/>
      <c r="J61" s="45"/>
      <c r="K61" s="45"/>
      <c r="L61" s="48"/>
      <c r="M61" s="45"/>
      <c r="N61" s="48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62"/>
      <c r="K73" s="41"/>
      <c r="L73" s="46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x14ac:dyDescent="0.2">
      <c r="A74" s="17"/>
      <c r="B74" s="20"/>
      <c r="C74" s="42"/>
      <c r="D74" s="41"/>
      <c r="E74" s="41"/>
      <c r="F74" s="41"/>
      <c r="G74" s="41"/>
      <c r="H74" s="41"/>
      <c r="I74" s="41"/>
      <c r="J74" s="62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8"/>
      <c r="N77" s="48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66"/>
      <c r="E81" s="66"/>
      <c r="F81" s="66"/>
      <c r="G81" s="54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29" activePane="bottomRight" state="frozen"/>
      <selection pane="topRight" activeCell="C1" sqref="C1"/>
      <selection pane="bottomLeft" activeCell="A9" sqref="A9"/>
      <selection pane="bottomRight" activeCell="A37" sqref="A37:XFD80"/>
    </sheetView>
  </sheetViews>
  <sheetFormatPr defaultRowHeight="12.75" x14ac:dyDescent="0.2"/>
  <cols>
    <col min="1" max="1" width="3.7109375" customWidth="1"/>
    <col min="2" max="2" width="36.42578125" customWidth="1"/>
    <col min="3" max="3" width="16.7109375" style="12" customWidth="1"/>
    <col min="4" max="4" width="14.28515625" customWidth="1"/>
    <col min="5" max="5" width="15" customWidth="1"/>
    <col min="6" max="6" width="12.7109375" customWidth="1"/>
    <col min="7" max="7" width="12.42578125" customWidth="1"/>
    <col min="8" max="8" width="13.7109375" customWidth="1"/>
    <col min="9" max="9" width="13.5703125" customWidth="1"/>
    <col min="10" max="10" width="12.5703125" customWidth="1"/>
    <col min="11" max="11" width="11.7109375" customWidth="1"/>
    <col min="12" max="12" width="15.42578125" customWidth="1"/>
    <col min="13" max="13" width="12.710937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23" max="23" width="15.85546875" customWidth="1"/>
    <col min="24" max="24" width="4.28515625" customWidth="1"/>
    <col min="25" max="25" width="17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14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76.5" x14ac:dyDescent="0.2">
      <c r="D6" s="31" t="s">
        <v>25</v>
      </c>
      <c r="E6" s="31" t="s">
        <v>26</v>
      </c>
      <c r="F6" s="31" t="s">
        <v>49</v>
      </c>
      <c r="G6" s="31" t="s">
        <v>27</v>
      </c>
      <c r="H6" s="31" t="s">
        <v>28</v>
      </c>
      <c r="I6" s="31" t="s">
        <v>29</v>
      </c>
      <c r="J6" s="31" t="s">
        <v>30</v>
      </c>
      <c r="K6" s="31" t="s">
        <v>31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36</v>
      </c>
      <c r="Q6" s="31" t="s">
        <v>37</v>
      </c>
      <c r="R6" s="31" t="s">
        <v>38</v>
      </c>
      <c r="S6" s="31" t="s">
        <v>46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'березень 2025'!D81</f>
        <v>0</v>
      </c>
      <c r="E8" s="38">
        <f>'березень 2025'!E81</f>
        <v>0</v>
      </c>
      <c r="F8" s="38">
        <f>'березень 2025'!F81</f>
        <v>0</v>
      </c>
      <c r="G8" s="38">
        <f>'березень 2025'!G81</f>
        <v>0</v>
      </c>
      <c r="H8" s="38">
        <f>'березень 2025'!H81</f>
        <v>0</v>
      </c>
      <c r="I8" s="38">
        <f>'березень 2025'!I81</f>
        <v>0</v>
      </c>
      <c r="J8" s="38">
        <f>'березень 2025'!J81</f>
        <v>0</v>
      </c>
      <c r="K8" s="38">
        <f>'березень 2025'!K81</f>
        <v>0</v>
      </c>
      <c r="L8" s="38">
        <f>'березень 2025'!L81</f>
        <v>0</v>
      </c>
      <c r="M8" s="38">
        <f>'березень 2025'!M81</f>
        <v>0</v>
      </c>
      <c r="N8" s="38">
        <f>'березень 2025'!N81</f>
        <v>0</v>
      </c>
      <c r="O8" s="38">
        <f>'березень 2025'!O81</f>
        <v>0</v>
      </c>
      <c r="P8" s="38">
        <f>'березень 2025'!P81</f>
        <v>0</v>
      </c>
      <c r="Q8" s="38">
        <f>'березень 2025'!Q81</f>
        <v>0</v>
      </c>
      <c r="R8" s="38">
        <f>'березень 2025'!R81</f>
        <v>0</v>
      </c>
      <c r="S8" s="38">
        <f>'березень 2025'!S81</f>
        <v>0</v>
      </c>
      <c r="T8" s="38">
        <f>'березень 2025'!T81</f>
        <v>0</v>
      </c>
      <c r="U8" s="38">
        <f>'березень 2025'!U81</f>
        <v>0</v>
      </c>
      <c r="V8" s="38">
        <f>'березень 2025'!V81</f>
        <v>0</v>
      </c>
      <c r="W8" s="39" t="s">
        <v>7</v>
      </c>
      <c r="X8" s="38"/>
      <c r="Y8" s="39" t="s">
        <v>7</v>
      </c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3"/>
      <c r="E10" s="43"/>
      <c r="F10" s="41"/>
      <c r="G10" s="41"/>
      <c r="H10" s="41"/>
      <c r="I10" s="41"/>
      <c r="J10" s="42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3"/>
      <c r="E11" s="43"/>
      <c r="F11" s="41"/>
      <c r="G11" s="41"/>
      <c r="H11" s="41"/>
      <c r="I11" s="41"/>
      <c r="J11" s="42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3"/>
      <c r="E12" s="43"/>
      <c r="F12" s="41"/>
      <c r="G12" s="41"/>
      <c r="H12" s="41"/>
      <c r="I12" s="41"/>
      <c r="J12" s="42"/>
      <c r="K12" s="41"/>
      <c r="L12" s="41"/>
      <c r="M12" s="41"/>
      <c r="N12" s="41"/>
      <c r="O12" s="42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3"/>
      <c r="E13" s="43"/>
      <c r="F13" s="41"/>
      <c r="G13" s="41"/>
      <c r="H13" s="41"/>
      <c r="I13" s="41"/>
      <c r="J13" s="42"/>
      <c r="K13" s="41"/>
      <c r="L13" s="41"/>
      <c r="M13" s="41"/>
      <c r="N13" s="41"/>
      <c r="O13" s="42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3"/>
      <c r="E14" s="43"/>
      <c r="F14" s="41"/>
      <c r="G14" s="41"/>
      <c r="H14" s="41"/>
      <c r="I14" s="41"/>
      <c r="J14" s="42"/>
      <c r="K14" s="41"/>
      <c r="L14" s="41"/>
      <c r="M14" s="41"/>
      <c r="N14" s="41"/>
      <c r="O14" s="42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3"/>
      <c r="E15" s="43"/>
      <c r="F15" s="41"/>
      <c r="G15" s="41"/>
      <c r="H15" s="41"/>
      <c r="I15" s="41"/>
      <c r="J15" s="42"/>
      <c r="K15" s="41"/>
      <c r="L15" s="41"/>
      <c r="M15" s="41"/>
      <c r="N15" s="41"/>
      <c r="O15" s="42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3"/>
      <c r="E16" s="43"/>
      <c r="F16" s="41"/>
      <c r="G16" s="41"/>
      <c r="H16" s="41"/>
      <c r="I16" s="41"/>
      <c r="J16" s="42"/>
      <c r="K16" s="41"/>
      <c r="L16" s="41"/>
      <c r="M16" s="41"/>
      <c r="N16" s="41"/>
      <c r="O16" s="42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3"/>
      <c r="E17" s="43"/>
      <c r="F17" s="41"/>
      <c r="G17" s="41"/>
      <c r="H17" s="41"/>
      <c r="I17" s="41"/>
      <c r="J17" s="42"/>
      <c r="K17" s="41"/>
      <c r="L17" s="41"/>
      <c r="M17" s="41"/>
      <c r="N17" s="41"/>
      <c r="O17" s="42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3"/>
      <c r="E18" s="43"/>
      <c r="F18" s="41"/>
      <c r="G18" s="41"/>
      <c r="H18" s="41"/>
      <c r="I18" s="41"/>
      <c r="J18" s="42"/>
      <c r="K18" s="41"/>
      <c r="L18" s="41"/>
      <c r="M18" s="41"/>
      <c r="N18" s="41"/>
      <c r="O18" s="42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3"/>
      <c r="E19" s="43"/>
      <c r="F19" s="41"/>
      <c r="G19" s="41"/>
      <c r="H19" s="41"/>
      <c r="I19" s="41"/>
      <c r="J19" s="42"/>
      <c r="K19" s="41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3"/>
      <c r="E20" s="43"/>
      <c r="F20" s="41"/>
      <c r="G20" s="41"/>
      <c r="H20" s="41"/>
      <c r="I20" s="41"/>
      <c r="J20" s="42"/>
      <c r="K20" s="41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3"/>
      <c r="E21" s="43"/>
      <c r="F21" s="41"/>
      <c r="G21" s="41"/>
      <c r="H21" s="41"/>
      <c r="I21" s="41"/>
      <c r="J21" s="42"/>
      <c r="K21" s="41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3"/>
      <c r="E22" s="43"/>
      <c r="F22" s="41"/>
      <c r="G22" s="41"/>
      <c r="H22" s="41"/>
      <c r="I22" s="41"/>
      <c r="J22" s="42"/>
      <c r="K22" s="41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3"/>
      <c r="E23" s="43"/>
      <c r="F23" s="41"/>
      <c r="G23" s="41"/>
      <c r="H23" s="41"/>
      <c r="I23" s="41"/>
      <c r="J23" s="42"/>
      <c r="K23" s="41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3"/>
      <c r="E24" s="43"/>
      <c r="F24" s="41"/>
      <c r="G24" s="41"/>
      <c r="H24" s="41"/>
      <c r="I24" s="41"/>
      <c r="J24" s="42"/>
      <c r="K24" s="41"/>
      <c r="L24" s="41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3"/>
      <c r="E25" s="43"/>
      <c r="F25" s="41"/>
      <c r="G25" s="41"/>
      <c r="H25" s="41"/>
      <c r="I25" s="41"/>
      <c r="J25" s="42"/>
      <c r="K25" s="42"/>
      <c r="L25" s="41"/>
      <c r="M25" s="41"/>
      <c r="N25" s="41"/>
      <c r="O25" s="42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3"/>
      <c r="E26" s="43"/>
      <c r="F26" s="41"/>
      <c r="G26" s="41"/>
      <c r="H26" s="41"/>
      <c r="I26" s="41"/>
      <c r="J26" s="42"/>
      <c r="K26" s="41"/>
      <c r="L26" s="43"/>
      <c r="M26" s="41"/>
      <c r="N26" s="41"/>
      <c r="O26" s="42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3"/>
      <c r="E27" s="43"/>
      <c r="F27" s="41"/>
      <c r="G27" s="41"/>
      <c r="H27" s="41"/>
      <c r="I27" s="41"/>
      <c r="J27" s="42"/>
      <c r="K27" s="41"/>
      <c r="L27" s="43"/>
      <c r="M27" s="41"/>
      <c r="N27" s="41"/>
      <c r="O27" s="42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3"/>
      <c r="E28" s="43"/>
      <c r="F28" s="41"/>
      <c r="G28" s="41"/>
      <c r="H28" s="41"/>
      <c r="I28" s="41"/>
      <c r="J28" s="42"/>
      <c r="K28" s="41"/>
      <c r="L28" s="4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1"/>
      <c r="J29" s="42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1"/>
      <c r="O32" s="42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42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1"/>
      <c r="O34" s="42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1"/>
      <c r="O35" s="42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2">
      <c r="A36">
        <v>5</v>
      </c>
      <c r="B36" t="s">
        <v>1</v>
      </c>
      <c r="C36" s="42">
        <f>'березень 2025'!Y36</f>
        <v>7389325.9900000002</v>
      </c>
      <c r="D36" s="41">
        <v>1430393.07</v>
      </c>
      <c r="E36" s="41">
        <v>318750.65999999997</v>
      </c>
      <c r="F36" s="41">
        <v>3114.5</v>
      </c>
      <c r="G36" s="41">
        <v>6766.13</v>
      </c>
      <c r="H36" s="41">
        <v>54149.02</v>
      </c>
      <c r="I36" s="41">
        <v>356317.19</v>
      </c>
      <c r="J36" s="42">
        <v>8822.02</v>
      </c>
      <c r="K36" s="42">
        <v>600</v>
      </c>
      <c r="L36" s="41">
        <v>582419.80000000005</v>
      </c>
      <c r="M36" s="41">
        <v>13299</v>
      </c>
      <c r="N36" s="41">
        <v>50085.16</v>
      </c>
      <c r="O36" s="42"/>
      <c r="P36" s="41">
        <v>1317.24</v>
      </c>
      <c r="Q36" s="41"/>
      <c r="R36" s="41"/>
      <c r="S36" s="41"/>
      <c r="T36" s="41"/>
      <c r="U36" s="41"/>
      <c r="V36" s="41"/>
      <c r="W36" s="41">
        <f t="shared" ref="W33:W49" si="0">SUM(D36:V36)</f>
        <v>2826033.79</v>
      </c>
      <c r="X36" s="41"/>
      <c r="Y36" s="41">
        <f t="shared" ref="Y33:Y49" si="1">W36+C36</f>
        <v>10215359.780000001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1"/>
      <c r="O37" s="42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1"/>
      <c r="O38" s="42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1"/>
      <c r="O39" s="42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67"/>
      <c r="O40" s="42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11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1"/>
      <c r="O41" s="42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1"/>
      <c r="C42" s="42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1"/>
      <c r="O42" s="42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1"/>
      <c r="O43" s="42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1"/>
      <c r="O44" s="42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2"/>
      <c r="K45" s="42"/>
      <c r="L45" s="41"/>
      <c r="M45" s="41"/>
      <c r="N45" s="41"/>
      <c r="O45" s="42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1"/>
      <c r="O46" s="42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2"/>
      <c r="K47" s="42"/>
      <c r="L47" s="41"/>
      <c r="M47" s="41"/>
      <c r="N47" s="41"/>
      <c r="O47" s="42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2"/>
      <c r="K48" s="42"/>
      <c r="L48" s="41"/>
      <c r="M48" s="41"/>
      <c r="N48" s="41"/>
      <c r="O48" s="42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64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63"/>
      <c r="G57" s="45"/>
      <c r="H57" s="45"/>
      <c r="I57" s="45"/>
      <c r="J57" s="45"/>
      <c r="K57" s="45"/>
      <c r="L57" s="48"/>
      <c r="M57" s="48"/>
      <c r="N57" s="48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63"/>
      <c r="G59" s="45"/>
      <c r="H59" s="45"/>
      <c r="I59" s="45"/>
      <c r="J59" s="45"/>
      <c r="K59" s="45"/>
      <c r="L59" s="45"/>
      <c r="M59" s="48"/>
      <c r="N59" s="48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45"/>
      <c r="G61" s="45"/>
      <c r="H61" s="45"/>
      <c r="I61" s="45"/>
      <c r="J61" s="45"/>
      <c r="K61" s="45"/>
      <c r="L61" s="48"/>
      <c r="M61" s="45"/>
      <c r="N61" s="48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64"/>
      <c r="K73" s="41"/>
      <c r="L73" s="46"/>
      <c r="M73" s="41"/>
      <c r="N73" s="46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42"/>
      <c r="D74" s="41"/>
      <c r="E74" s="41"/>
      <c r="F74" s="41"/>
      <c r="G74" s="41"/>
      <c r="H74" s="41"/>
      <c r="I74" s="41"/>
      <c r="J74" s="42"/>
      <c r="K74" s="41"/>
      <c r="L74" s="41"/>
      <c r="M74" s="41"/>
      <c r="N74" s="46"/>
      <c r="O74" s="41"/>
      <c r="P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8"/>
      <c r="N77" s="48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26" activePane="bottomRight" state="frozen"/>
      <selection pane="topRight" activeCell="C1" sqref="C1"/>
      <selection pane="bottomLeft" activeCell="A9" sqref="A9"/>
      <selection pane="bottomRight" activeCell="A37" sqref="A37:XFD77"/>
    </sheetView>
  </sheetViews>
  <sheetFormatPr defaultRowHeight="12.75" x14ac:dyDescent="0.2"/>
  <cols>
    <col min="1" max="1" width="3.7109375" customWidth="1"/>
    <col min="2" max="2" width="36.42578125" customWidth="1"/>
    <col min="3" max="3" width="16" style="28" customWidth="1"/>
    <col min="4" max="4" width="15.5703125" customWidth="1"/>
    <col min="5" max="5" width="13.7109375" customWidth="1"/>
    <col min="6" max="6" width="12.7109375" customWidth="1"/>
    <col min="7" max="7" width="12.42578125" customWidth="1"/>
    <col min="8" max="8" width="13.7109375" customWidth="1"/>
    <col min="9" max="9" width="14.28515625" customWidth="1"/>
    <col min="10" max="10" width="14.5703125" customWidth="1"/>
    <col min="11" max="11" width="12.28515625" customWidth="1"/>
    <col min="12" max="12" width="13.85546875" customWidth="1"/>
    <col min="13" max="13" width="12.710937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23" max="23" width="15.85546875" customWidth="1"/>
    <col min="24" max="24" width="4.28515625" customWidth="1"/>
    <col min="25" max="25" width="16.2851562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17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76.5" x14ac:dyDescent="0.2">
      <c r="D6" s="31" t="s">
        <v>25</v>
      </c>
      <c r="E6" s="31" t="s">
        <v>26</v>
      </c>
      <c r="F6" s="31" t="s">
        <v>49</v>
      </c>
      <c r="G6" s="31" t="s">
        <v>27</v>
      </c>
      <c r="H6" s="31" t="s">
        <v>28</v>
      </c>
      <c r="I6" s="31" t="s">
        <v>29</v>
      </c>
      <c r="J6" s="31" t="s">
        <v>30</v>
      </c>
      <c r="K6" s="31" t="s">
        <v>31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36</v>
      </c>
      <c r="Q6" s="31" t="s">
        <v>37</v>
      </c>
      <c r="R6" s="31" t="s">
        <v>38</v>
      </c>
      <c r="S6" s="31" t="s">
        <v>46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'квітень 2025'!D81</f>
        <v>0</v>
      </c>
      <c r="E8" s="38">
        <f>'квітень 2025'!E81</f>
        <v>0</v>
      </c>
      <c r="F8" s="38">
        <f>'квітень 2025'!F81</f>
        <v>0</v>
      </c>
      <c r="G8" s="38">
        <f>'квітень 2025'!G81</f>
        <v>0</v>
      </c>
      <c r="H8" s="38">
        <f>'квітень 2025'!H81</f>
        <v>0</v>
      </c>
      <c r="I8" s="38">
        <f>'квітень 2025'!I81</f>
        <v>0</v>
      </c>
      <c r="J8" s="38">
        <f>'квітень 2025'!J81</f>
        <v>0</v>
      </c>
      <c r="K8" s="38">
        <f>'квітень 2025'!K81</f>
        <v>0</v>
      </c>
      <c r="L8" s="38">
        <f>'квітень 2025'!L81</f>
        <v>0</v>
      </c>
      <c r="M8" s="38">
        <f>'квітень 2025'!M81</f>
        <v>0</v>
      </c>
      <c r="N8" s="38">
        <f>'квітень 2025'!N81</f>
        <v>0</v>
      </c>
      <c r="O8" s="38">
        <f>'квітень 2025'!O81</f>
        <v>0</v>
      </c>
      <c r="P8" s="38">
        <f>'квітень 2025'!P81</f>
        <v>0</v>
      </c>
      <c r="Q8" s="38">
        <f>'квітень 2025'!Q81</f>
        <v>0</v>
      </c>
      <c r="R8" s="38">
        <f>'квітень 2025'!R81</f>
        <v>0</v>
      </c>
      <c r="S8" s="38">
        <f>'квітень 2025'!S81</f>
        <v>0</v>
      </c>
      <c r="T8" s="38">
        <f>'квітень 2025'!T81</f>
        <v>0</v>
      </c>
      <c r="U8" s="38">
        <f>'квітень 2025'!U81</f>
        <v>0</v>
      </c>
      <c r="V8" s="38">
        <f>'квітень 2025'!V81</f>
        <v>0</v>
      </c>
      <c r="W8" s="39" t="s">
        <v>7</v>
      </c>
      <c r="X8" s="38"/>
      <c r="Y8" s="39" t="s">
        <v>7</v>
      </c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3"/>
      <c r="E10" s="43"/>
      <c r="F10" s="41"/>
      <c r="G10" s="41"/>
      <c r="H10" s="41"/>
      <c r="I10" s="41"/>
      <c r="J10" s="42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3"/>
      <c r="E11" s="43"/>
      <c r="F11" s="43"/>
      <c r="G11" s="41"/>
      <c r="H11" s="41"/>
      <c r="I11" s="41"/>
      <c r="J11" s="42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3"/>
      <c r="E12" s="43"/>
      <c r="F12" s="41"/>
      <c r="G12" s="41"/>
      <c r="H12" s="41"/>
      <c r="I12" s="41"/>
      <c r="J12" s="42"/>
      <c r="K12" s="41"/>
      <c r="L12" s="41"/>
      <c r="M12" s="41"/>
      <c r="N12" s="41"/>
      <c r="O12" s="42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3"/>
      <c r="E13" s="43"/>
      <c r="F13" s="41"/>
      <c r="G13" s="41"/>
      <c r="H13" s="41"/>
      <c r="I13" s="41"/>
      <c r="J13" s="42"/>
      <c r="K13" s="41"/>
      <c r="L13" s="41"/>
      <c r="M13" s="41"/>
      <c r="N13" s="41"/>
      <c r="O13" s="42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3"/>
      <c r="E14" s="43"/>
      <c r="F14" s="41"/>
      <c r="G14" s="41"/>
      <c r="H14" s="41"/>
      <c r="I14" s="41"/>
      <c r="J14" s="42"/>
      <c r="K14" s="41"/>
      <c r="L14" s="41"/>
      <c r="M14" s="41"/>
      <c r="N14" s="41"/>
      <c r="O14" s="42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3"/>
      <c r="E15" s="43"/>
      <c r="F15" s="41"/>
      <c r="G15" s="41"/>
      <c r="H15" s="41"/>
      <c r="I15" s="41"/>
      <c r="J15" s="42"/>
      <c r="K15" s="41"/>
      <c r="L15" s="41"/>
      <c r="M15" s="41"/>
      <c r="N15" s="41"/>
      <c r="O15" s="42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3"/>
      <c r="E16" s="43"/>
      <c r="F16" s="41"/>
      <c r="G16" s="41"/>
      <c r="H16" s="41"/>
      <c r="I16" s="41"/>
      <c r="J16" s="42"/>
      <c r="K16" s="41"/>
      <c r="L16" s="41"/>
      <c r="M16" s="41"/>
      <c r="N16" s="41"/>
      <c r="O16" s="42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3"/>
      <c r="E17" s="43"/>
      <c r="F17" s="41"/>
      <c r="G17" s="41"/>
      <c r="H17" s="41"/>
      <c r="I17" s="41"/>
      <c r="J17" s="42"/>
      <c r="K17" s="41"/>
      <c r="L17" s="41"/>
      <c r="M17" s="41"/>
      <c r="N17" s="41"/>
      <c r="O17" s="42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3"/>
      <c r="E18" s="43"/>
      <c r="F18" s="41"/>
      <c r="G18" s="41"/>
      <c r="H18" s="41"/>
      <c r="I18" s="41"/>
      <c r="J18" s="42"/>
      <c r="K18" s="41"/>
      <c r="L18" s="41"/>
      <c r="M18" s="41"/>
      <c r="N18" s="41"/>
      <c r="O18" s="42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3"/>
      <c r="E19" s="43"/>
      <c r="F19" s="41"/>
      <c r="G19" s="41"/>
      <c r="H19" s="41"/>
      <c r="I19" s="41"/>
      <c r="J19" s="42"/>
      <c r="K19" s="41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3"/>
      <c r="E20" s="43"/>
      <c r="F20" s="41"/>
      <c r="G20" s="41"/>
      <c r="H20" s="41"/>
      <c r="I20" s="41"/>
      <c r="J20" s="42"/>
      <c r="K20" s="41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3"/>
      <c r="E21" s="43"/>
      <c r="F21" s="41"/>
      <c r="G21" s="41"/>
      <c r="H21" s="41"/>
      <c r="I21" s="41"/>
      <c r="J21" s="42"/>
      <c r="K21" s="41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3"/>
      <c r="E22" s="43"/>
      <c r="F22" s="41"/>
      <c r="G22" s="41"/>
      <c r="H22" s="41"/>
      <c r="I22" s="41"/>
      <c r="J22" s="42"/>
      <c r="K22" s="41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3"/>
      <c r="E23" s="43"/>
      <c r="F23" s="41"/>
      <c r="G23" s="41"/>
      <c r="H23" s="41"/>
      <c r="I23" s="41"/>
      <c r="J23" s="42"/>
      <c r="K23" s="41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3"/>
      <c r="E24" s="43"/>
      <c r="F24" s="41"/>
      <c r="G24" s="41"/>
      <c r="H24" s="41"/>
      <c r="I24" s="41"/>
      <c r="J24" s="42"/>
      <c r="K24" s="41"/>
      <c r="L24" s="41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3"/>
      <c r="E25" s="43"/>
      <c r="F25" s="41"/>
      <c r="G25" s="41"/>
      <c r="H25" s="41"/>
      <c r="I25" s="41"/>
      <c r="J25" s="42"/>
      <c r="K25" s="41"/>
      <c r="L25" s="41"/>
      <c r="M25" s="41"/>
      <c r="N25" s="41"/>
      <c r="O25" s="42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3"/>
      <c r="E26" s="43"/>
      <c r="F26" s="41"/>
      <c r="G26" s="41"/>
      <c r="H26" s="41"/>
      <c r="I26" s="41"/>
      <c r="J26" s="42"/>
      <c r="K26" s="41"/>
      <c r="L26" s="43"/>
      <c r="M26" s="41"/>
      <c r="N26" s="41"/>
      <c r="O26" s="42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3"/>
      <c r="E27" s="43"/>
      <c r="F27" s="41"/>
      <c r="G27" s="41"/>
      <c r="H27" s="41"/>
      <c r="I27" s="41"/>
      <c r="J27" s="42"/>
      <c r="K27" s="41"/>
      <c r="L27" s="43"/>
      <c r="M27" s="41"/>
      <c r="N27" s="41"/>
      <c r="O27" s="42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3"/>
      <c r="E28" s="43"/>
      <c r="F28" s="43"/>
      <c r="G28" s="41"/>
      <c r="H28" s="41"/>
      <c r="I28" s="41"/>
      <c r="J28" s="42"/>
      <c r="K28" s="41"/>
      <c r="L28" s="4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1"/>
      <c r="J29" s="41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2"/>
      <c r="K32" s="42"/>
      <c r="L32" s="41"/>
      <c r="M32" s="41"/>
      <c r="N32" s="41"/>
      <c r="O32" s="60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60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1"/>
      <c r="O34" s="60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1"/>
      <c r="O35" s="60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2">
      <c r="A36">
        <v>5</v>
      </c>
      <c r="B36" t="s">
        <v>1</v>
      </c>
      <c r="C36" s="42">
        <f>'квітень 2025'!Y36</f>
        <v>10215359.780000001</v>
      </c>
      <c r="D36" s="41">
        <v>1570267.99</v>
      </c>
      <c r="E36" s="41">
        <v>343175.52</v>
      </c>
      <c r="F36" s="41">
        <v>6216</v>
      </c>
      <c r="G36" s="41"/>
      <c r="H36" s="41">
        <v>36139.58</v>
      </c>
      <c r="I36" s="41">
        <v>347949.78</v>
      </c>
      <c r="J36" s="42">
        <v>1757.86</v>
      </c>
      <c r="K36" s="41"/>
      <c r="L36" s="41"/>
      <c r="M36" s="41">
        <v>17557.900000000001</v>
      </c>
      <c r="N36" s="41">
        <v>46205.43</v>
      </c>
      <c r="O36" s="60"/>
      <c r="P36" s="41">
        <v>1646.55</v>
      </c>
      <c r="Q36" s="41"/>
      <c r="R36" s="41"/>
      <c r="S36" s="41"/>
      <c r="T36" s="41"/>
      <c r="U36" s="41"/>
      <c r="V36" s="41"/>
      <c r="W36" s="41">
        <f t="shared" ref="W33:W49" si="0">SUM(D36:V36)</f>
        <v>2370916.61</v>
      </c>
      <c r="X36" s="41"/>
      <c r="Y36" s="41">
        <f t="shared" ref="Y33:Y49" si="1">W36+C36</f>
        <v>12586276.390000001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1"/>
      <c r="O37" s="60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1"/>
      <c r="O38" s="60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1"/>
      <c r="O39" s="60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67"/>
      <c r="O40" s="60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11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1"/>
      <c r="O41" s="60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1"/>
      <c r="C42" s="42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1"/>
      <c r="O42" s="60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1"/>
      <c r="O43" s="60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2"/>
      <c r="K44" s="42"/>
      <c r="L44" s="41"/>
      <c r="M44" s="41"/>
      <c r="N44" s="41"/>
      <c r="O44" s="60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2"/>
      <c r="K45" s="42"/>
      <c r="L45" s="41"/>
      <c r="M45" s="41"/>
      <c r="N45" s="41"/>
      <c r="O45" s="60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1"/>
      <c r="O46" s="60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2"/>
      <c r="K47" s="42"/>
      <c r="L47" s="41"/>
      <c r="M47" s="41"/>
      <c r="N47" s="41"/>
      <c r="O47" s="60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1"/>
      <c r="O48" s="60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64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45"/>
      <c r="G57" s="45"/>
      <c r="H57" s="45"/>
      <c r="I57" s="45"/>
      <c r="J57" s="45"/>
      <c r="K57" s="45"/>
      <c r="L57" s="45"/>
      <c r="M57" s="48"/>
      <c r="N57" s="48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45"/>
      <c r="G59" s="45"/>
      <c r="H59" s="45"/>
      <c r="I59" s="45"/>
      <c r="J59" s="45"/>
      <c r="K59" s="45"/>
      <c r="L59" s="45"/>
      <c r="M59" s="48"/>
      <c r="N59" s="48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45"/>
      <c r="G61" s="45"/>
      <c r="H61" s="45"/>
      <c r="I61" s="45"/>
      <c r="J61" s="45"/>
      <c r="K61" s="45"/>
      <c r="L61" s="48"/>
      <c r="M61" s="45"/>
      <c r="N61" s="63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64"/>
      <c r="K73" s="41"/>
      <c r="L73" s="46"/>
      <c r="M73" s="41"/>
      <c r="N73" s="46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42"/>
      <c r="D74" s="41"/>
      <c r="E74" s="41"/>
      <c r="F74" s="41"/>
      <c r="G74" s="41"/>
      <c r="H74" s="41"/>
      <c r="I74" s="41"/>
      <c r="J74" s="42"/>
      <c r="K74" s="41"/>
      <c r="L74" s="41"/>
      <c r="M74" s="41"/>
      <c r="N74" s="46"/>
      <c r="O74" s="41"/>
      <c r="P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8"/>
      <c r="N77" s="48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F25" activePane="bottomRight" state="frozen"/>
      <selection pane="topRight" activeCell="C1" sqref="C1"/>
      <selection pane="bottomLeft" activeCell="A9" sqref="A9"/>
      <selection pane="bottomRight" activeCell="A37" sqref="A37:XFD77"/>
    </sheetView>
  </sheetViews>
  <sheetFormatPr defaultRowHeight="12.75" x14ac:dyDescent="0.2"/>
  <cols>
    <col min="1" max="1" width="3.7109375" customWidth="1"/>
    <col min="2" max="2" width="36.42578125" customWidth="1"/>
    <col min="3" max="3" width="15.140625" style="12" customWidth="1"/>
    <col min="4" max="4" width="17" customWidth="1"/>
    <col min="5" max="5" width="13.7109375" customWidth="1"/>
    <col min="6" max="6" width="12.7109375" customWidth="1"/>
    <col min="7" max="7" width="12.42578125" customWidth="1"/>
    <col min="8" max="8" width="13.7109375" customWidth="1"/>
    <col min="9" max="9" width="14.28515625" customWidth="1"/>
    <col min="10" max="10" width="13.28515625" customWidth="1"/>
    <col min="11" max="11" width="11.140625" customWidth="1"/>
    <col min="12" max="12" width="15.42578125" customWidth="1"/>
    <col min="13" max="13" width="12.710937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23" max="23" width="15.85546875" customWidth="1"/>
    <col min="24" max="24" width="4.28515625" customWidth="1"/>
    <col min="25" max="25" width="15.710937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18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76.5" x14ac:dyDescent="0.2">
      <c r="D6" s="31" t="s">
        <v>25</v>
      </c>
      <c r="E6" s="31" t="s">
        <v>26</v>
      </c>
      <c r="F6" s="31" t="s">
        <v>49</v>
      </c>
      <c r="G6" s="31" t="s">
        <v>27</v>
      </c>
      <c r="H6" s="31" t="s">
        <v>28</v>
      </c>
      <c r="I6" s="31" t="s">
        <v>29</v>
      </c>
      <c r="J6" s="31" t="s">
        <v>30</v>
      </c>
      <c r="K6" s="31" t="s">
        <v>31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36</v>
      </c>
      <c r="Q6" s="31" t="s">
        <v>37</v>
      </c>
      <c r="R6" s="31" t="s">
        <v>38</v>
      </c>
      <c r="S6" s="31" t="s">
        <v>46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'травень 2025'!D81</f>
        <v>0</v>
      </c>
      <c r="E8" s="38">
        <f>'травень 2025'!E81</f>
        <v>0</v>
      </c>
      <c r="F8" s="38">
        <f>'травень 2025'!F81</f>
        <v>0</v>
      </c>
      <c r="G8" s="38">
        <f>'травень 2025'!G81</f>
        <v>0</v>
      </c>
      <c r="H8" s="38">
        <f>'травень 2025'!H81</f>
        <v>0</v>
      </c>
      <c r="I8" s="38">
        <f>'травень 2025'!I81</f>
        <v>0</v>
      </c>
      <c r="J8" s="38">
        <f>'травень 2025'!J81</f>
        <v>0</v>
      </c>
      <c r="K8" s="38">
        <f>'травень 2025'!K81</f>
        <v>0</v>
      </c>
      <c r="L8" s="38">
        <f>'травень 2025'!L81</f>
        <v>0</v>
      </c>
      <c r="M8" s="38">
        <f>'травень 2025'!M81</f>
        <v>0</v>
      </c>
      <c r="N8" s="38">
        <f>'травень 2025'!N81</f>
        <v>0</v>
      </c>
      <c r="O8" s="38">
        <f>'травень 2025'!O81</f>
        <v>0</v>
      </c>
      <c r="P8" s="38">
        <f>'травень 2025'!P81</f>
        <v>0</v>
      </c>
      <c r="Q8" s="38">
        <f>'травень 2025'!Q81</f>
        <v>0</v>
      </c>
      <c r="R8" s="38">
        <f>'травень 2025'!R81</f>
        <v>0</v>
      </c>
      <c r="S8" s="38">
        <f>'травень 2025'!S81</f>
        <v>0</v>
      </c>
      <c r="T8" s="38">
        <f>'травень 2025'!T81</f>
        <v>0</v>
      </c>
      <c r="U8" s="38">
        <f>'травень 2025'!U81</f>
        <v>0</v>
      </c>
      <c r="V8" s="38">
        <f>'травень 2025'!V81</f>
        <v>0</v>
      </c>
      <c r="W8" s="39" t="s">
        <v>7</v>
      </c>
      <c r="X8" s="38"/>
      <c r="Y8" s="39" t="s">
        <v>7</v>
      </c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3"/>
      <c r="E10" s="43"/>
      <c r="F10" s="41"/>
      <c r="G10" s="41"/>
      <c r="H10" s="41"/>
      <c r="I10" s="41"/>
      <c r="J10" s="42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3"/>
      <c r="E11" s="43"/>
      <c r="F11" s="41"/>
      <c r="G11" s="41"/>
      <c r="H11" s="41"/>
      <c r="I11" s="41"/>
      <c r="J11" s="42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3"/>
      <c r="E12" s="43"/>
      <c r="F12" s="41"/>
      <c r="G12" s="41"/>
      <c r="H12" s="41"/>
      <c r="I12" s="41"/>
      <c r="J12" s="42"/>
      <c r="K12" s="41"/>
      <c r="L12" s="41"/>
      <c r="M12" s="41"/>
      <c r="N12" s="41"/>
      <c r="O12" s="60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3"/>
      <c r="E13" s="43"/>
      <c r="F13" s="41"/>
      <c r="G13" s="41"/>
      <c r="H13" s="41"/>
      <c r="I13" s="41"/>
      <c r="J13" s="42"/>
      <c r="K13" s="41"/>
      <c r="L13" s="41"/>
      <c r="M13" s="41"/>
      <c r="N13" s="41"/>
      <c r="O13" s="60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3"/>
      <c r="E14" s="43"/>
      <c r="F14" s="41"/>
      <c r="G14" s="41"/>
      <c r="H14" s="41"/>
      <c r="I14" s="41"/>
      <c r="J14" s="42"/>
      <c r="K14" s="41"/>
      <c r="L14" s="41"/>
      <c r="M14" s="41"/>
      <c r="N14" s="41"/>
      <c r="O14" s="60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3"/>
      <c r="E15" s="43"/>
      <c r="F15" s="41"/>
      <c r="G15" s="41"/>
      <c r="H15" s="41"/>
      <c r="I15" s="41"/>
      <c r="J15" s="42"/>
      <c r="K15" s="41"/>
      <c r="L15" s="41"/>
      <c r="M15" s="41"/>
      <c r="N15" s="41"/>
      <c r="O15" s="60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3"/>
      <c r="E16" s="43"/>
      <c r="F16" s="41"/>
      <c r="G16" s="41"/>
      <c r="H16" s="41"/>
      <c r="I16" s="41"/>
      <c r="J16" s="42"/>
      <c r="K16" s="41"/>
      <c r="L16" s="41"/>
      <c r="M16" s="41"/>
      <c r="N16" s="41"/>
      <c r="O16" s="60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3"/>
      <c r="E17" s="43"/>
      <c r="F17" s="41"/>
      <c r="G17" s="41"/>
      <c r="H17" s="41"/>
      <c r="I17" s="41"/>
      <c r="J17" s="42"/>
      <c r="K17" s="41"/>
      <c r="L17" s="41"/>
      <c r="M17" s="41"/>
      <c r="N17" s="41"/>
      <c r="O17" s="60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3"/>
      <c r="E18" s="43"/>
      <c r="F18" s="41"/>
      <c r="G18" s="41"/>
      <c r="H18" s="41"/>
      <c r="I18" s="41"/>
      <c r="J18" s="42"/>
      <c r="K18" s="41"/>
      <c r="L18" s="41"/>
      <c r="M18" s="41"/>
      <c r="N18" s="41"/>
      <c r="O18" s="60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3"/>
      <c r="E19" s="43"/>
      <c r="F19" s="41"/>
      <c r="G19" s="41"/>
      <c r="H19" s="41"/>
      <c r="I19" s="41"/>
      <c r="J19" s="42"/>
      <c r="K19" s="41"/>
      <c r="L19" s="41"/>
      <c r="M19" s="41"/>
      <c r="N19" s="41"/>
      <c r="O19" s="60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3"/>
      <c r="E20" s="43"/>
      <c r="F20" s="41"/>
      <c r="G20" s="41"/>
      <c r="H20" s="41"/>
      <c r="I20" s="41"/>
      <c r="J20" s="42"/>
      <c r="K20" s="41"/>
      <c r="L20" s="41"/>
      <c r="M20" s="41"/>
      <c r="N20" s="41"/>
      <c r="O20" s="60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3"/>
      <c r="E21" s="43"/>
      <c r="F21" s="41"/>
      <c r="G21" s="41"/>
      <c r="H21" s="41"/>
      <c r="I21" s="41"/>
      <c r="J21" s="42"/>
      <c r="K21" s="41"/>
      <c r="L21" s="41"/>
      <c r="M21" s="41"/>
      <c r="N21" s="41"/>
      <c r="O21" s="60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3"/>
      <c r="E22" s="43"/>
      <c r="F22" s="41"/>
      <c r="G22" s="41"/>
      <c r="H22" s="41"/>
      <c r="I22" s="41"/>
      <c r="J22" s="42"/>
      <c r="K22" s="41"/>
      <c r="L22" s="41"/>
      <c r="M22" s="41"/>
      <c r="N22" s="41"/>
      <c r="O22" s="60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3"/>
      <c r="E23" s="43"/>
      <c r="F23" s="41"/>
      <c r="G23" s="41"/>
      <c r="H23" s="41"/>
      <c r="I23" s="41"/>
      <c r="J23" s="42"/>
      <c r="K23" s="41"/>
      <c r="L23" s="41"/>
      <c r="M23" s="41"/>
      <c r="N23" s="41"/>
      <c r="O23" s="60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3"/>
      <c r="E24" s="43"/>
      <c r="F24" s="41"/>
      <c r="G24" s="41"/>
      <c r="H24" s="41"/>
      <c r="I24" s="41"/>
      <c r="J24" s="42"/>
      <c r="K24" s="41"/>
      <c r="L24" s="41"/>
      <c r="M24" s="41"/>
      <c r="N24" s="41"/>
      <c r="O24" s="60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3"/>
      <c r="E25" s="43"/>
      <c r="F25" s="41"/>
      <c r="G25" s="41"/>
      <c r="H25" s="41"/>
      <c r="I25" s="41"/>
      <c r="J25" s="42"/>
      <c r="K25" s="41"/>
      <c r="L25" s="41"/>
      <c r="M25" s="41"/>
      <c r="N25" s="41"/>
      <c r="O25" s="60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3"/>
      <c r="E26" s="43"/>
      <c r="F26" s="41"/>
      <c r="G26" s="41"/>
      <c r="H26" s="41"/>
      <c r="I26" s="41"/>
      <c r="J26" s="42"/>
      <c r="K26" s="41"/>
      <c r="L26" s="43"/>
      <c r="M26" s="41"/>
      <c r="N26" s="41"/>
      <c r="O26" s="60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3"/>
      <c r="E27" s="43"/>
      <c r="F27" s="41"/>
      <c r="G27" s="41"/>
      <c r="H27" s="41"/>
      <c r="I27" s="41"/>
      <c r="J27" s="42"/>
      <c r="K27" s="41"/>
      <c r="L27" s="43"/>
      <c r="M27" s="41"/>
      <c r="N27" s="41"/>
      <c r="O27" s="60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3"/>
      <c r="E28" s="43"/>
      <c r="F28" s="41"/>
      <c r="G28" s="41"/>
      <c r="H28" s="41"/>
      <c r="I28" s="41"/>
      <c r="J28" s="42"/>
      <c r="K28" s="41"/>
      <c r="L28" s="4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1"/>
      <c r="J29" s="41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1"/>
      <c r="O32" s="60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60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1"/>
      <c r="O34" s="60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1"/>
      <c r="O35" s="60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2">
      <c r="A36">
        <v>5</v>
      </c>
      <c r="B36" t="s">
        <v>1</v>
      </c>
      <c r="C36" s="42">
        <f>'травень 2025'!Y36</f>
        <v>12586276.390000001</v>
      </c>
      <c r="D36" s="41">
        <v>2500912.6</v>
      </c>
      <c r="E36" s="41">
        <v>559872.89</v>
      </c>
      <c r="F36" s="41"/>
      <c r="G36" s="41"/>
      <c r="H36" s="41"/>
      <c r="I36" s="41"/>
      <c r="J36" s="42">
        <v>20755.29</v>
      </c>
      <c r="K36" s="41"/>
      <c r="L36" s="41"/>
      <c r="M36" s="41">
        <v>15894.52</v>
      </c>
      <c r="N36" s="41">
        <v>44939.24</v>
      </c>
      <c r="O36" s="60"/>
      <c r="P36" s="41">
        <v>1646.55</v>
      </c>
      <c r="Q36" s="41"/>
      <c r="R36" s="41"/>
      <c r="S36" s="41"/>
      <c r="T36" s="41"/>
      <c r="U36" s="41"/>
      <c r="V36" s="41"/>
      <c r="W36" s="41">
        <f t="shared" ref="W33:W49" si="0">SUM(D36:V36)</f>
        <v>3144021.0900000003</v>
      </c>
      <c r="X36" s="41"/>
      <c r="Y36" s="41">
        <f t="shared" ref="Y33:Y49" si="1">W36+C36</f>
        <v>15730297.48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1"/>
      <c r="O37" s="60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1"/>
      <c r="O38" s="60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1"/>
      <c r="O39" s="60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67"/>
      <c r="O40" s="60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11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1"/>
      <c r="O41" s="60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1"/>
      <c r="C42" s="42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1"/>
      <c r="O42" s="60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1"/>
      <c r="O43" s="60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1"/>
      <c r="O44" s="60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1"/>
      <c r="O45" s="60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1"/>
      <c r="O46" s="60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1"/>
      <c r="O47" s="60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1"/>
      <c r="O48" s="60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64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45"/>
      <c r="G57" s="45"/>
      <c r="H57" s="45"/>
      <c r="I57" s="45"/>
      <c r="J57" s="68"/>
      <c r="K57" s="45"/>
      <c r="L57" s="45"/>
      <c r="M57" s="48"/>
      <c r="N57" s="48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45"/>
      <c r="G59" s="45"/>
      <c r="H59" s="45"/>
      <c r="I59" s="45"/>
      <c r="J59" s="69"/>
      <c r="K59" s="45"/>
      <c r="L59" s="45"/>
      <c r="M59" s="48"/>
      <c r="N59" s="48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45"/>
      <c r="G61" s="45"/>
      <c r="H61" s="45"/>
      <c r="I61" s="45"/>
      <c r="J61" s="45"/>
      <c r="K61" s="45"/>
      <c r="L61" s="48"/>
      <c r="M61" s="45"/>
      <c r="N61" s="48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2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2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64"/>
      <c r="K73" s="41"/>
      <c r="L73" s="46"/>
      <c r="M73" s="41"/>
      <c r="N73" s="46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42"/>
      <c r="D74" s="41"/>
      <c r="E74" s="41"/>
      <c r="F74" s="41"/>
      <c r="G74" s="41"/>
      <c r="H74" s="41"/>
      <c r="I74" s="41"/>
      <c r="J74" s="42"/>
      <c r="K74" s="41"/>
      <c r="L74" s="41"/>
      <c r="M74" s="41"/>
      <c r="N74" s="46"/>
      <c r="O74" s="41"/>
      <c r="P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48"/>
      <c r="K77" s="45"/>
      <c r="L77" s="45"/>
      <c r="M77" s="48"/>
      <c r="N77" s="48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3"/>
      <c r="L81" s="53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23" activePane="bottomRight" state="frozen"/>
      <selection pane="topRight" activeCell="C1" sqref="C1"/>
      <selection pane="bottomLeft" activeCell="A9" sqref="A9"/>
      <selection pane="bottomRight" activeCell="A37" sqref="A37:XFD74"/>
    </sheetView>
  </sheetViews>
  <sheetFormatPr defaultRowHeight="12.75" x14ac:dyDescent="0.2"/>
  <cols>
    <col min="1" max="1" width="3.7109375" customWidth="1"/>
    <col min="2" max="2" width="36.42578125" customWidth="1"/>
    <col min="3" max="3" width="15.140625" style="12" customWidth="1"/>
    <col min="4" max="4" width="15.5703125" customWidth="1"/>
    <col min="5" max="5" width="13.7109375" customWidth="1"/>
    <col min="6" max="6" width="12.7109375" customWidth="1"/>
    <col min="7" max="7" width="13.42578125" customWidth="1"/>
    <col min="8" max="10" width="13.7109375" customWidth="1"/>
    <col min="11" max="11" width="11.140625" customWidth="1"/>
    <col min="12" max="12" width="15.42578125" customWidth="1"/>
    <col min="13" max="13" width="12.710937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23" max="23" width="15.85546875" customWidth="1"/>
    <col min="24" max="24" width="4.28515625" customWidth="1"/>
    <col min="25" max="25" width="16.14062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19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69" customHeight="1" x14ac:dyDescent="0.2">
      <c r="D6" s="31" t="s">
        <v>39</v>
      </c>
      <c r="E6" s="31" t="s">
        <v>26</v>
      </c>
      <c r="F6" s="31" t="s">
        <v>49</v>
      </c>
      <c r="G6" s="31" t="s">
        <v>27</v>
      </c>
      <c r="H6" s="31" t="s">
        <v>28</v>
      </c>
      <c r="I6" s="31" t="s">
        <v>29</v>
      </c>
      <c r="J6" s="31" t="s">
        <v>30</v>
      </c>
      <c r="K6" s="31" t="s">
        <v>31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36</v>
      </c>
      <c r="Q6" s="31" t="s">
        <v>37</v>
      </c>
      <c r="R6" s="31" t="s">
        <v>38</v>
      </c>
      <c r="S6" s="31" t="s">
        <v>46</v>
      </c>
    </row>
    <row r="7" spans="1:25" x14ac:dyDescent="0.2">
      <c r="D7" s="12">
        <v>2111</v>
      </c>
      <c r="E7" s="12">
        <v>2120</v>
      </c>
      <c r="F7" s="12">
        <v>2210</v>
      </c>
      <c r="G7" s="12">
        <v>2220</v>
      </c>
      <c r="H7" s="12">
        <v>2230</v>
      </c>
      <c r="I7" s="12" t="s">
        <v>2</v>
      </c>
      <c r="J7" s="12">
        <v>2240</v>
      </c>
      <c r="K7" s="12">
        <v>2250</v>
      </c>
      <c r="L7" s="12">
        <v>2271</v>
      </c>
      <c r="M7" s="12">
        <v>2272</v>
      </c>
      <c r="N7" s="12">
        <v>2273</v>
      </c>
      <c r="O7" s="12">
        <v>2274</v>
      </c>
      <c r="P7" s="12">
        <v>2275</v>
      </c>
      <c r="Q7" s="12">
        <v>2730</v>
      </c>
      <c r="R7" s="12">
        <v>2800</v>
      </c>
      <c r="S7">
        <v>2282</v>
      </c>
      <c r="W7" s="26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'червень 2025 '!D81</f>
        <v>0</v>
      </c>
      <c r="E8" s="38">
        <f>'червень 2025 '!E81</f>
        <v>0</v>
      </c>
      <c r="F8" s="38">
        <f>'червень 2025 '!F81</f>
        <v>0</v>
      </c>
      <c r="G8" s="38">
        <f>'червень 2025 '!G81</f>
        <v>0</v>
      </c>
      <c r="H8" s="38">
        <f>'червень 2025 '!H81</f>
        <v>0</v>
      </c>
      <c r="I8" s="38">
        <f>'червень 2025 '!I81</f>
        <v>0</v>
      </c>
      <c r="J8" s="38">
        <f>'червень 2025 '!J81</f>
        <v>0</v>
      </c>
      <c r="K8" s="38">
        <f>'червень 2025 '!K81</f>
        <v>0</v>
      </c>
      <c r="L8" s="38">
        <f>'червень 2025 '!L81</f>
        <v>0</v>
      </c>
      <c r="M8" s="38">
        <f>'червень 2025 '!M81</f>
        <v>0</v>
      </c>
      <c r="N8" s="38">
        <f>'червень 2025 '!N81</f>
        <v>0</v>
      </c>
      <c r="O8" s="38">
        <f>'червень 2025 '!O81</f>
        <v>0</v>
      </c>
      <c r="P8" s="38">
        <f>'червень 2025 '!P81</f>
        <v>0</v>
      </c>
      <c r="Q8" s="38">
        <f>'червень 2025 '!Q81</f>
        <v>0</v>
      </c>
      <c r="R8" s="38">
        <f>'червень 2025 '!R81</f>
        <v>0</v>
      </c>
      <c r="S8" s="38">
        <f>'червень 2025 '!S81</f>
        <v>0</v>
      </c>
      <c r="T8" s="38">
        <f>'червень 2025 '!T81</f>
        <v>0</v>
      </c>
      <c r="U8" s="38">
        <f>'червень 2025 '!U81</f>
        <v>0</v>
      </c>
      <c r="V8" s="38">
        <f>'червень 2025 '!V81</f>
        <v>0</v>
      </c>
      <c r="W8" s="39" t="s">
        <v>7</v>
      </c>
      <c r="X8" s="38"/>
      <c r="Y8" s="39" t="s">
        <v>7</v>
      </c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3"/>
      <c r="E10" s="43"/>
      <c r="F10" s="41"/>
      <c r="G10" s="41"/>
      <c r="H10" s="41"/>
      <c r="I10" s="41"/>
      <c r="J10" s="42"/>
      <c r="K10" s="41"/>
      <c r="L10" s="41"/>
      <c r="M10" s="41"/>
      <c r="N10" s="41"/>
      <c r="O10" s="41"/>
      <c r="P10" s="60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3"/>
      <c r="E11" s="43"/>
      <c r="F11" s="41"/>
      <c r="G11" s="41"/>
      <c r="H11" s="41"/>
      <c r="I11" s="41"/>
      <c r="J11" s="42"/>
      <c r="K11" s="41"/>
      <c r="L11" s="41"/>
      <c r="M11" s="41"/>
      <c r="N11" s="41"/>
      <c r="O11" s="41"/>
      <c r="P11" s="60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3"/>
      <c r="E12" s="43"/>
      <c r="F12" s="41"/>
      <c r="G12" s="41"/>
      <c r="H12" s="41"/>
      <c r="I12" s="41"/>
      <c r="J12" s="42"/>
      <c r="K12" s="41"/>
      <c r="L12" s="41"/>
      <c r="M12" s="41"/>
      <c r="N12" s="41"/>
      <c r="O12" s="60"/>
      <c r="P12" s="60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3"/>
      <c r="E13" s="43"/>
      <c r="F13" s="41"/>
      <c r="G13" s="41"/>
      <c r="H13" s="41"/>
      <c r="I13" s="41"/>
      <c r="J13" s="42"/>
      <c r="K13" s="41"/>
      <c r="L13" s="41"/>
      <c r="M13" s="41"/>
      <c r="N13" s="41"/>
      <c r="O13" s="60"/>
      <c r="P13" s="60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3"/>
      <c r="E14" s="43"/>
      <c r="F14" s="41"/>
      <c r="G14" s="41"/>
      <c r="H14" s="41"/>
      <c r="I14" s="41"/>
      <c r="J14" s="42"/>
      <c r="K14" s="41"/>
      <c r="L14" s="41"/>
      <c r="M14" s="41"/>
      <c r="N14" s="41"/>
      <c r="O14" s="60"/>
      <c r="P14" s="60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3"/>
      <c r="E15" s="43"/>
      <c r="F15" s="41"/>
      <c r="G15" s="41"/>
      <c r="H15" s="41"/>
      <c r="I15" s="41"/>
      <c r="J15" s="42"/>
      <c r="K15" s="41"/>
      <c r="L15" s="41"/>
      <c r="M15" s="41"/>
      <c r="N15" s="41"/>
      <c r="O15" s="60"/>
      <c r="P15" s="60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3"/>
      <c r="E16" s="43"/>
      <c r="F16" s="41"/>
      <c r="G16" s="41"/>
      <c r="H16" s="41"/>
      <c r="I16" s="41"/>
      <c r="J16" s="42"/>
      <c r="K16" s="41"/>
      <c r="L16" s="41"/>
      <c r="M16" s="41"/>
      <c r="N16" s="41"/>
      <c r="O16" s="60"/>
      <c r="P16" s="60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3"/>
      <c r="E17" s="43"/>
      <c r="F17" s="41"/>
      <c r="G17" s="41"/>
      <c r="H17" s="41"/>
      <c r="I17" s="41"/>
      <c r="J17" s="42"/>
      <c r="K17" s="41"/>
      <c r="L17" s="41"/>
      <c r="M17" s="41"/>
      <c r="N17" s="41"/>
      <c r="O17" s="60"/>
      <c r="P17" s="60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3"/>
      <c r="E18" s="43"/>
      <c r="F18" s="41"/>
      <c r="G18" s="41"/>
      <c r="H18" s="41"/>
      <c r="I18" s="41"/>
      <c r="J18" s="42"/>
      <c r="K18" s="41"/>
      <c r="L18" s="41"/>
      <c r="M18" s="41"/>
      <c r="N18" s="41"/>
      <c r="O18" s="60"/>
      <c r="P18" s="60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3"/>
      <c r="E19" s="43"/>
      <c r="F19" s="41"/>
      <c r="G19" s="41"/>
      <c r="H19" s="41"/>
      <c r="I19" s="41"/>
      <c r="J19" s="42"/>
      <c r="K19" s="41"/>
      <c r="L19" s="41"/>
      <c r="M19" s="41"/>
      <c r="N19" s="41"/>
      <c r="O19" s="60"/>
      <c r="P19" s="60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3"/>
      <c r="E20" s="43"/>
      <c r="F20" s="41"/>
      <c r="G20" s="41"/>
      <c r="H20" s="41"/>
      <c r="I20" s="41"/>
      <c r="J20" s="42"/>
      <c r="K20" s="41"/>
      <c r="L20" s="41"/>
      <c r="M20" s="41"/>
      <c r="N20" s="41"/>
      <c r="O20" s="60"/>
      <c r="P20" s="60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3"/>
      <c r="E21" s="43"/>
      <c r="F21" s="41"/>
      <c r="G21" s="41"/>
      <c r="H21" s="41"/>
      <c r="I21" s="41"/>
      <c r="J21" s="42"/>
      <c r="K21" s="41"/>
      <c r="L21" s="41"/>
      <c r="M21" s="41"/>
      <c r="N21" s="41"/>
      <c r="O21" s="60"/>
      <c r="P21" s="60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3"/>
      <c r="E22" s="43"/>
      <c r="F22" s="41"/>
      <c r="G22" s="41"/>
      <c r="H22" s="41"/>
      <c r="I22" s="41"/>
      <c r="J22" s="42"/>
      <c r="K22" s="41"/>
      <c r="L22" s="41"/>
      <c r="M22" s="41"/>
      <c r="N22" s="41"/>
      <c r="O22" s="60"/>
      <c r="P22" s="60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3"/>
      <c r="E23" s="43"/>
      <c r="F23" s="41"/>
      <c r="G23" s="41"/>
      <c r="H23" s="41"/>
      <c r="I23" s="41"/>
      <c r="J23" s="42"/>
      <c r="K23" s="41"/>
      <c r="L23" s="41"/>
      <c r="M23" s="41"/>
      <c r="N23" s="41"/>
      <c r="O23" s="60"/>
      <c r="P23" s="60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3"/>
      <c r="E24" s="43"/>
      <c r="F24" s="41"/>
      <c r="G24" s="41"/>
      <c r="H24" s="41"/>
      <c r="I24" s="41"/>
      <c r="J24" s="42"/>
      <c r="K24" s="41"/>
      <c r="L24" s="41"/>
      <c r="M24" s="41"/>
      <c r="N24" s="41"/>
      <c r="O24" s="60"/>
      <c r="P24" s="60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3"/>
      <c r="E25" s="43"/>
      <c r="F25" s="41"/>
      <c r="G25" s="41"/>
      <c r="H25" s="41"/>
      <c r="I25" s="41"/>
      <c r="J25" s="42"/>
      <c r="K25" s="41"/>
      <c r="L25" s="41"/>
      <c r="M25" s="41"/>
      <c r="N25" s="41"/>
      <c r="O25" s="60"/>
      <c r="P25" s="60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3"/>
      <c r="E26" s="43"/>
      <c r="F26" s="41"/>
      <c r="G26" s="41"/>
      <c r="H26" s="41"/>
      <c r="I26" s="41"/>
      <c r="J26" s="42"/>
      <c r="K26" s="41"/>
      <c r="L26" s="43"/>
      <c r="M26" s="41"/>
      <c r="N26" s="41"/>
      <c r="O26" s="60"/>
      <c r="P26" s="60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3"/>
      <c r="E27" s="43"/>
      <c r="F27" s="41"/>
      <c r="G27" s="41"/>
      <c r="H27" s="41"/>
      <c r="I27" s="41"/>
      <c r="J27" s="42"/>
      <c r="K27" s="41"/>
      <c r="L27" s="43"/>
      <c r="M27" s="41"/>
      <c r="N27" s="41"/>
      <c r="O27" s="60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3"/>
      <c r="E28" s="43"/>
      <c r="F28" s="41"/>
      <c r="G28" s="41"/>
      <c r="H28" s="41"/>
      <c r="I28" s="41"/>
      <c r="J28" s="42"/>
      <c r="K28" s="41"/>
      <c r="L28" s="4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1"/>
      <c r="J29" s="42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1"/>
      <c r="O32" s="60"/>
      <c r="P32" s="60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60"/>
      <c r="P33" s="60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1"/>
      <c r="O34" s="60"/>
      <c r="P34" s="60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1"/>
      <c r="O35" s="60"/>
      <c r="P35" s="60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2">
      <c r="A36">
        <v>5</v>
      </c>
      <c r="B36" t="s">
        <v>1</v>
      </c>
      <c r="C36" s="42">
        <f>'червень 2025 '!Y36</f>
        <v>15730297.48</v>
      </c>
      <c r="D36" s="41">
        <v>1260449.03</v>
      </c>
      <c r="E36" s="41">
        <v>280418.36</v>
      </c>
      <c r="F36" s="41">
        <v>4431</v>
      </c>
      <c r="G36" s="41"/>
      <c r="H36" s="41"/>
      <c r="I36" s="41"/>
      <c r="J36" s="42">
        <v>243574.38</v>
      </c>
      <c r="K36" s="41"/>
      <c r="L36" s="41"/>
      <c r="M36" s="41">
        <v>13491.86</v>
      </c>
      <c r="N36" s="41">
        <v>10649.07</v>
      </c>
      <c r="O36" s="60"/>
      <c r="P36" s="60">
        <v>1317.24</v>
      </c>
      <c r="Q36" s="41"/>
      <c r="R36" s="41"/>
      <c r="S36" s="41"/>
      <c r="T36" s="41"/>
      <c r="U36" s="41"/>
      <c r="V36" s="41"/>
      <c r="W36" s="41">
        <f t="shared" ref="W33:W49" si="0">SUM(D36:V36)</f>
        <v>1814330.9400000002</v>
      </c>
      <c r="X36" s="41"/>
      <c r="Y36" s="41">
        <f t="shared" ref="Y33:Y49" si="1">W36+C36</f>
        <v>17544628.420000002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1"/>
      <c r="O37" s="60"/>
      <c r="P37" s="60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1"/>
      <c r="O38" s="60"/>
      <c r="P38" s="60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1"/>
      <c r="O39" s="60"/>
      <c r="P39" s="60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67"/>
      <c r="O40" s="60"/>
      <c r="P40" s="60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11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1"/>
      <c r="O41" s="60"/>
      <c r="P41" s="60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1"/>
      <c r="C42" s="42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1"/>
      <c r="O42" s="60"/>
      <c r="P42" s="60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1"/>
      <c r="O43" s="60"/>
      <c r="P43" s="60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1"/>
      <c r="O44" s="60"/>
      <c r="P44" s="60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1"/>
      <c r="O45" s="60"/>
      <c r="P45" s="60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1"/>
      <c r="O46" s="60"/>
      <c r="P46" s="60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1"/>
      <c r="O47" s="60"/>
      <c r="P47" s="60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1"/>
      <c r="O48" s="60"/>
      <c r="P48" s="60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64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45"/>
      <c r="G57" s="45"/>
      <c r="H57" s="45"/>
      <c r="I57" s="45"/>
      <c r="J57" s="45"/>
      <c r="K57" s="45"/>
      <c r="L57" s="45"/>
      <c r="M57" s="48"/>
      <c r="N57" s="48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45"/>
      <c r="G59" s="45"/>
      <c r="H59" s="45"/>
      <c r="I59" s="45"/>
      <c r="J59" s="70"/>
      <c r="K59" s="45"/>
      <c r="L59" s="45"/>
      <c r="M59" s="48"/>
      <c r="N59" s="48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45"/>
      <c r="G61" s="45"/>
      <c r="H61" s="45"/>
      <c r="I61" s="45"/>
      <c r="J61" s="45"/>
      <c r="K61" s="45"/>
      <c r="L61" s="48"/>
      <c r="M61" s="48"/>
      <c r="N61" s="48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64"/>
      <c r="K73" s="41"/>
      <c r="L73" s="46"/>
      <c r="M73" s="41"/>
      <c r="N73" s="46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42"/>
      <c r="D74" s="41"/>
      <c r="E74" s="41"/>
      <c r="F74" s="41"/>
      <c r="G74" s="41"/>
      <c r="H74" s="41"/>
      <c r="I74" s="41"/>
      <c r="J74" s="42"/>
      <c r="K74" s="41"/>
      <c r="L74" s="41"/>
      <c r="M74" s="41"/>
      <c r="N74" s="46"/>
      <c r="O74" s="41"/>
      <c r="P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48"/>
      <c r="K77" s="45"/>
      <c r="L77" s="45"/>
      <c r="M77" s="48"/>
      <c r="N77" s="48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zoomScale="70" zoomScaleNormal="70" workbookViewId="0">
      <pane xSplit="2" ySplit="8" topLeftCell="F34" activePane="bottomRight" state="frozen"/>
      <selection pane="topRight" activeCell="C1" sqref="C1"/>
      <selection pane="bottomLeft" activeCell="A9" sqref="A9"/>
      <selection pane="bottomRight" activeCell="A36" sqref="A36:XFD36"/>
    </sheetView>
  </sheetViews>
  <sheetFormatPr defaultRowHeight="12.75" x14ac:dyDescent="0.2"/>
  <cols>
    <col min="1" max="1" width="3.7109375" customWidth="1"/>
    <col min="2" max="2" width="36.42578125" customWidth="1"/>
    <col min="3" max="3" width="17" style="12" customWidth="1"/>
    <col min="4" max="4" width="16.28515625" customWidth="1"/>
    <col min="5" max="5" width="13.7109375" customWidth="1"/>
    <col min="6" max="6" width="12.7109375" customWidth="1"/>
    <col min="7" max="7" width="14.28515625" customWidth="1"/>
    <col min="8" max="9" width="13.7109375" customWidth="1"/>
    <col min="10" max="10" width="13.42578125" customWidth="1"/>
    <col min="11" max="11" width="12.28515625" customWidth="1"/>
    <col min="12" max="13" width="15.42578125" customWidth="1"/>
    <col min="14" max="14" width="13.85546875" customWidth="1"/>
    <col min="15" max="15" width="13.140625" customWidth="1"/>
    <col min="16" max="16" width="12.28515625" customWidth="1"/>
    <col min="17" max="17" width="11" customWidth="1"/>
    <col min="18" max="18" width="11.42578125" customWidth="1"/>
    <col min="19" max="19" width="9.85546875" customWidth="1"/>
    <col min="23" max="23" width="15.85546875" customWidth="1"/>
    <col min="24" max="24" width="4.28515625" customWidth="1"/>
    <col min="25" max="25" width="17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20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60.6" customHeight="1" x14ac:dyDescent="0.2">
      <c r="D6" s="31" t="s">
        <v>41</v>
      </c>
      <c r="E6" s="31" t="s">
        <v>42</v>
      </c>
      <c r="F6" s="31" t="s">
        <v>49</v>
      </c>
      <c r="G6" s="31" t="s">
        <v>44</v>
      </c>
      <c r="H6" s="31" t="s">
        <v>28</v>
      </c>
      <c r="I6" s="31" t="s">
        <v>29</v>
      </c>
      <c r="J6" s="31" t="s">
        <v>30</v>
      </c>
      <c r="K6" s="31" t="s">
        <v>45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47</v>
      </c>
      <c r="Q6" s="31" t="s">
        <v>37</v>
      </c>
      <c r="R6" s="31" t="s">
        <v>38</v>
      </c>
      <c r="S6" s="31" t="s">
        <v>46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'липень 2025'!D81</f>
        <v>0</v>
      </c>
      <c r="E8" s="38">
        <f>'липень 2025'!E81</f>
        <v>0</v>
      </c>
      <c r="F8" s="38">
        <f>'липень 2025'!F81</f>
        <v>0</v>
      </c>
      <c r="G8" s="38">
        <f>'липень 2025'!G81</f>
        <v>0</v>
      </c>
      <c r="H8" s="38">
        <f>'липень 2025'!H81</f>
        <v>0</v>
      </c>
      <c r="I8" s="38">
        <f>'липень 2025'!I81</f>
        <v>0</v>
      </c>
      <c r="J8" s="38">
        <f>'липень 2025'!J81</f>
        <v>0</v>
      </c>
      <c r="K8" s="38">
        <f>'липень 2025'!K81</f>
        <v>0</v>
      </c>
      <c r="L8" s="38">
        <f>'липень 2025'!L81</f>
        <v>0</v>
      </c>
      <c r="M8" s="38">
        <f>'липень 2025'!M81</f>
        <v>0</v>
      </c>
      <c r="N8" s="38">
        <f>'липень 2025'!N81</f>
        <v>0</v>
      </c>
      <c r="O8" s="38">
        <f>'липень 2025'!O81</f>
        <v>0</v>
      </c>
      <c r="P8" s="38">
        <f>'липень 2025'!P81</f>
        <v>0</v>
      </c>
      <c r="Q8" s="38">
        <f>'липень 2025'!Q81</f>
        <v>0</v>
      </c>
      <c r="R8" s="38">
        <f>'липень 2025'!R81</f>
        <v>0</v>
      </c>
      <c r="S8" s="38">
        <f>'липень 2025'!S81</f>
        <v>0</v>
      </c>
      <c r="T8" s="38">
        <f>'липень 2025'!T81</f>
        <v>0</v>
      </c>
      <c r="U8" s="38">
        <f>'липень 2025'!U81</f>
        <v>0</v>
      </c>
      <c r="V8" s="38">
        <f>'липень 2025'!V81</f>
        <v>0</v>
      </c>
      <c r="W8" s="39" t="s">
        <v>7</v>
      </c>
      <c r="X8" s="38"/>
      <c r="Y8" s="39" t="s">
        <v>7</v>
      </c>
    </row>
    <row r="9" spans="1:25" x14ac:dyDescent="0.2">
      <c r="B9" s="1" t="s">
        <v>0</v>
      </c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3"/>
      <c r="E10" s="43"/>
      <c r="F10" s="41"/>
      <c r="G10" s="41"/>
      <c r="H10" s="41"/>
      <c r="I10" s="42"/>
      <c r="J10" s="42"/>
      <c r="K10" s="41"/>
      <c r="L10" s="41"/>
      <c r="M10" s="41"/>
      <c r="N10" s="41"/>
      <c r="O10" s="41"/>
      <c r="P10" s="60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3"/>
      <c r="E11" s="43"/>
      <c r="F11" s="41"/>
      <c r="G11" s="41"/>
      <c r="H11" s="41"/>
      <c r="I11" s="42"/>
      <c r="J11" s="42"/>
      <c r="K11" s="41"/>
      <c r="L11" s="41"/>
      <c r="M11" s="41"/>
      <c r="N11" s="41"/>
      <c r="O11" s="41"/>
      <c r="P11" s="60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3"/>
      <c r="E12" s="43"/>
      <c r="F12" s="41"/>
      <c r="G12" s="41"/>
      <c r="H12" s="41"/>
      <c r="I12" s="42"/>
      <c r="J12" s="42"/>
      <c r="K12" s="41"/>
      <c r="L12" s="41"/>
      <c r="M12" s="41"/>
      <c r="N12" s="41"/>
      <c r="O12" s="60"/>
      <c r="P12" s="60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3"/>
      <c r="E13" s="43"/>
      <c r="F13" s="41"/>
      <c r="G13" s="41"/>
      <c r="H13" s="41"/>
      <c r="I13" s="42"/>
      <c r="J13" s="42"/>
      <c r="K13" s="41"/>
      <c r="L13" s="41"/>
      <c r="M13" s="41"/>
      <c r="N13" s="41"/>
      <c r="O13" s="60"/>
      <c r="P13" s="60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3"/>
      <c r="E14" s="43"/>
      <c r="F14" s="41"/>
      <c r="G14" s="41"/>
      <c r="H14" s="41"/>
      <c r="I14" s="42"/>
      <c r="J14" s="42"/>
      <c r="K14" s="41"/>
      <c r="L14" s="41"/>
      <c r="M14" s="41"/>
      <c r="N14" s="41"/>
      <c r="O14" s="60"/>
      <c r="P14" s="60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3"/>
      <c r="E15" s="43"/>
      <c r="F15" s="41"/>
      <c r="G15" s="41"/>
      <c r="H15" s="41"/>
      <c r="I15" s="42"/>
      <c r="J15" s="42"/>
      <c r="K15" s="41"/>
      <c r="L15" s="41"/>
      <c r="M15" s="41"/>
      <c r="N15" s="41"/>
      <c r="O15" s="60"/>
      <c r="P15" s="60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3"/>
      <c r="E16" s="43"/>
      <c r="F16" s="41"/>
      <c r="G16" s="41"/>
      <c r="H16" s="41"/>
      <c r="I16" s="42"/>
      <c r="J16" s="42"/>
      <c r="K16" s="41"/>
      <c r="L16" s="41"/>
      <c r="M16" s="41"/>
      <c r="N16" s="41"/>
      <c r="O16" s="60"/>
      <c r="P16" s="60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3"/>
      <c r="E17" s="43"/>
      <c r="F17" s="41"/>
      <c r="G17" s="41"/>
      <c r="H17" s="41"/>
      <c r="I17" s="42"/>
      <c r="J17" s="42"/>
      <c r="K17" s="41"/>
      <c r="L17" s="41"/>
      <c r="M17" s="41"/>
      <c r="N17" s="41"/>
      <c r="O17" s="60"/>
      <c r="P17" s="60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3"/>
      <c r="E18" s="43"/>
      <c r="F18" s="41"/>
      <c r="G18" s="41"/>
      <c r="H18" s="41"/>
      <c r="I18" s="42"/>
      <c r="J18" s="42"/>
      <c r="K18" s="41"/>
      <c r="L18" s="41"/>
      <c r="M18" s="41"/>
      <c r="N18" s="41"/>
      <c r="O18" s="60"/>
      <c r="P18" s="60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3"/>
      <c r="E19" s="43"/>
      <c r="F19" s="41"/>
      <c r="G19" s="41"/>
      <c r="H19" s="41"/>
      <c r="I19" s="42"/>
      <c r="J19" s="42"/>
      <c r="K19" s="41"/>
      <c r="L19" s="41"/>
      <c r="M19" s="41"/>
      <c r="N19" s="41"/>
      <c r="O19" s="60"/>
      <c r="P19" s="60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3"/>
      <c r="E20" s="43"/>
      <c r="F20" s="41"/>
      <c r="G20" s="41"/>
      <c r="H20" s="41"/>
      <c r="I20" s="42"/>
      <c r="J20" s="42"/>
      <c r="K20" s="41"/>
      <c r="L20" s="41"/>
      <c r="M20" s="41"/>
      <c r="N20" s="41"/>
      <c r="O20" s="60"/>
      <c r="P20" s="60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3"/>
      <c r="E21" s="43"/>
      <c r="F21" s="41"/>
      <c r="G21" s="41"/>
      <c r="H21" s="41"/>
      <c r="I21" s="42"/>
      <c r="J21" s="42"/>
      <c r="K21" s="41"/>
      <c r="L21" s="41"/>
      <c r="M21" s="41"/>
      <c r="N21" s="41"/>
      <c r="O21" s="60"/>
      <c r="P21" s="60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3"/>
      <c r="E22" s="43"/>
      <c r="F22" s="41"/>
      <c r="G22" s="41"/>
      <c r="H22" s="41"/>
      <c r="I22" s="42"/>
      <c r="J22" s="42"/>
      <c r="K22" s="41"/>
      <c r="L22" s="41"/>
      <c r="M22" s="41"/>
      <c r="N22" s="41"/>
      <c r="O22" s="60"/>
      <c r="P22" s="60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3"/>
      <c r="E23" s="43"/>
      <c r="F23" s="41"/>
      <c r="G23" s="41"/>
      <c r="H23" s="41"/>
      <c r="I23" s="42"/>
      <c r="J23" s="42"/>
      <c r="K23" s="41"/>
      <c r="L23" s="41"/>
      <c r="M23" s="41"/>
      <c r="N23" s="41"/>
      <c r="O23" s="60"/>
      <c r="P23" s="60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3"/>
      <c r="E24" s="43"/>
      <c r="F24" s="41"/>
      <c r="G24" s="41"/>
      <c r="H24" s="41"/>
      <c r="I24" s="42"/>
      <c r="J24" s="42"/>
      <c r="K24" s="41"/>
      <c r="L24" s="41"/>
      <c r="M24" s="41"/>
      <c r="N24" s="41"/>
      <c r="O24" s="60"/>
      <c r="P24" s="60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3"/>
      <c r="E25" s="43"/>
      <c r="F25" s="41"/>
      <c r="G25" s="41"/>
      <c r="H25" s="41"/>
      <c r="I25" s="42"/>
      <c r="J25" s="42"/>
      <c r="K25" s="41"/>
      <c r="L25" s="41"/>
      <c r="M25" s="41"/>
      <c r="N25" s="41"/>
      <c r="O25" s="60"/>
      <c r="P25" s="60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3"/>
      <c r="E26" s="43"/>
      <c r="F26" s="41"/>
      <c r="G26" s="41"/>
      <c r="H26" s="41"/>
      <c r="I26" s="42"/>
      <c r="J26" s="42"/>
      <c r="K26" s="41"/>
      <c r="L26" s="43"/>
      <c r="M26" s="41"/>
      <c r="N26" s="41"/>
      <c r="O26" s="60"/>
      <c r="P26" s="60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3"/>
      <c r="E27" s="43"/>
      <c r="F27" s="41"/>
      <c r="G27" s="41"/>
      <c r="H27" s="41"/>
      <c r="I27" s="42"/>
      <c r="J27" s="42"/>
      <c r="K27" s="41"/>
      <c r="L27" s="43"/>
      <c r="M27" s="41"/>
      <c r="N27" s="41"/>
      <c r="O27" s="60"/>
      <c r="P27" s="60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3"/>
      <c r="E28" s="43"/>
      <c r="F28" s="41"/>
      <c r="G28" s="41"/>
      <c r="H28" s="41"/>
      <c r="I28" s="42"/>
      <c r="J28" s="42"/>
      <c r="K28" s="41"/>
      <c r="L28" s="43"/>
      <c r="M28" s="41"/>
      <c r="N28" s="41"/>
      <c r="O28" s="41"/>
      <c r="P28" s="60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2"/>
      <c r="J29" s="42"/>
      <c r="K29" s="41"/>
      <c r="L29" s="43"/>
      <c r="M29" s="41"/>
      <c r="N29" s="41"/>
      <c r="O29" s="41"/>
      <c r="P29" s="60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1"/>
      <c r="O32" s="60"/>
      <c r="P32" s="60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60"/>
      <c r="P33" s="60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1"/>
      <c r="O34" s="60"/>
      <c r="P34" s="60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1"/>
      <c r="O35" s="60"/>
      <c r="P35" s="60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108" customFormat="1" ht="15.75" x14ac:dyDescent="0.25">
      <c r="A36" s="108">
        <v>5</v>
      </c>
      <c r="B36" s="108" t="s">
        <v>1</v>
      </c>
      <c r="C36" s="111">
        <f>'липень 2025'!Y36</f>
        <v>17544628.420000002</v>
      </c>
      <c r="D36" s="109">
        <v>573494.31000000006</v>
      </c>
      <c r="E36" s="109">
        <v>151553.76</v>
      </c>
      <c r="F36" s="109">
        <v>83635</v>
      </c>
      <c r="G36" s="109"/>
      <c r="H36" s="109"/>
      <c r="I36" s="109"/>
      <c r="J36" s="111">
        <v>145571.59</v>
      </c>
      <c r="K36" s="109">
        <v>300</v>
      </c>
      <c r="L36" s="109"/>
      <c r="M36" s="109">
        <v>6468.7</v>
      </c>
      <c r="N36" s="109">
        <v>5422.47</v>
      </c>
      <c r="O36" s="125"/>
      <c r="P36" s="125">
        <v>658.62</v>
      </c>
      <c r="Q36" s="109"/>
      <c r="R36" s="109"/>
      <c r="S36" s="109">
        <v>750</v>
      </c>
      <c r="T36" s="109"/>
      <c r="U36" s="109"/>
      <c r="V36" s="109"/>
      <c r="W36" s="109">
        <f t="shared" ref="W33:W49" si="0">SUM(D36:V36)</f>
        <v>967854.45</v>
      </c>
      <c r="X36" s="109"/>
      <c r="Y36" s="109">
        <f t="shared" ref="Y33:Y49" si="1">W36+C36</f>
        <v>18512482.870000001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1"/>
      <c r="O37" s="60"/>
      <c r="P37" s="60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1"/>
      <c r="O38" s="60"/>
      <c r="P38" s="60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1"/>
      <c r="O39" s="60"/>
      <c r="P39" s="60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67"/>
      <c r="O40" s="60"/>
      <c r="P40" s="60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11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1"/>
      <c r="O41" s="60"/>
      <c r="P41" s="60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1"/>
      <c r="C42" s="42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1"/>
      <c r="O42" s="60"/>
      <c r="P42" s="60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1"/>
      <c r="O43" s="60"/>
      <c r="P43" s="60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1"/>
      <c r="O44" s="60"/>
      <c r="P44" s="60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1"/>
      <c r="O45" s="60"/>
      <c r="P45" s="60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1"/>
      <c r="O46" s="60"/>
      <c r="P46" s="60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1"/>
      <c r="O47" s="60"/>
      <c r="P47" s="60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1"/>
      <c r="O48" s="60"/>
      <c r="P48" s="60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1"/>
      <c r="O52" s="41"/>
      <c r="P52" s="60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1"/>
      <c r="O53" s="41"/>
      <c r="P53" s="60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64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45"/>
      <c r="G57" s="45"/>
      <c r="H57" s="45"/>
      <c r="I57" s="45"/>
      <c r="J57" s="45"/>
      <c r="K57" s="45"/>
      <c r="L57" s="45"/>
      <c r="M57" s="48"/>
      <c r="N57" s="48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45"/>
      <c r="G59" s="45"/>
      <c r="H59" s="45"/>
      <c r="I59" s="45"/>
      <c r="J59" s="45"/>
      <c r="K59" s="45"/>
      <c r="L59" s="45"/>
      <c r="M59" s="48"/>
      <c r="N59" s="48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45"/>
      <c r="G61" s="45"/>
      <c r="H61" s="45"/>
      <c r="I61" s="45"/>
      <c r="J61" s="45"/>
      <c r="K61" s="45"/>
      <c r="L61" s="48"/>
      <c r="M61" s="45"/>
      <c r="N61" s="48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64"/>
      <c r="K73" s="41"/>
      <c r="L73" s="46"/>
      <c r="M73" s="41"/>
      <c r="N73" s="46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42"/>
      <c r="D74" s="41"/>
      <c r="E74" s="41"/>
      <c r="F74" s="41"/>
      <c r="G74" s="41"/>
      <c r="H74" s="41"/>
      <c r="I74" s="41"/>
      <c r="J74" s="42"/>
      <c r="K74" s="41"/>
      <c r="L74" s="41"/>
      <c r="M74" s="41"/>
      <c r="N74" s="46"/>
      <c r="O74" s="41"/>
      <c r="P74" s="60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8"/>
      <c r="N77" s="48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  <row r="89" spans="3:25" x14ac:dyDescent="0.2">
      <c r="D89" s="12"/>
      <c r="E89" s="12"/>
      <c r="F89" s="12"/>
      <c r="G89" s="12"/>
    </row>
    <row r="90" spans="3:25" x14ac:dyDescent="0.2">
      <c r="D90" s="12"/>
      <c r="E90" s="12"/>
      <c r="F90" s="12"/>
      <c r="G90" s="12"/>
    </row>
    <row r="91" spans="3:25" x14ac:dyDescent="0.2">
      <c r="D91" s="12"/>
      <c r="E91" s="12"/>
      <c r="F91" s="12"/>
      <c r="G91" s="12"/>
    </row>
    <row r="92" spans="3:25" x14ac:dyDescent="0.2">
      <c r="D92" s="12"/>
      <c r="E92" s="12"/>
      <c r="F92" s="12"/>
      <c r="G92" s="12"/>
    </row>
    <row r="93" spans="3:25" x14ac:dyDescent="0.2">
      <c r="D93" s="12"/>
      <c r="E93" s="12"/>
      <c r="F93" s="12"/>
      <c r="G93" s="12"/>
    </row>
    <row r="94" spans="3:25" x14ac:dyDescent="0.2">
      <c r="D94" s="12"/>
      <c r="E94" s="12"/>
      <c r="F94" s="12"/>
      <c r="G94" s="12"/>
    </row>
    <row r="95" spans="3:25" x14ac:dyDescent="0.2">
      <c r="D95" s="12"/>
      <c r="E95" s="12"/>
      <c r="F95" s="12"/>
      <c r="G95" s="12"/>
    </row>
    <row r="96" spans="3:25" x14ac:dyDescent="0.2">
      <c r="D96" s="12"/>
      <c r="E96" s="12"/>
      <c r="F96" s="12"/>
      <c r="G96" s="12"/>
    </row>
    <row r="97" spans="4:7" x14ac:dyDescent="0.2">
      <c r="D97" s="12"/>
      <c r="E97" s="12"/>
      <c r="F97" s="12"/>
      <c r="G97" s="12"/>
    </row>
    <row r="98" spans="4:7" x14ac:dyDescent="0.2">
      <c r="D98" s="12"/>
      <c r="E98" s="12"/>
      <c r="F98" s="12"/>
      <c r="G98" s="12"/>
    </row>
    <row r="99" spans="4:7" x14ac:dyDescent="0.2">
      <c r="D99" s="12"/>
      <c r="E99" s="12"/>
      <c r="F99" s="12"/>
      <c r="G99" s="12"/>
    </row>
    <row r="100" spans="4:7" x14ac:dyDescent="0.2">
      <c r="D100" s="12"/>
      <c r="E100" s="12"/>
      <c r="F100" s="12"/>
      <c r="G100" s="12"/>
    </row>
    <row r="101" spans="4:7" x14ac:dyDescent="0.2">
      <c r="D101" s="12"/>
      <c r="E101" s="12"/>
      <c r="F101" s="12"/>
      <c r="G101" s="12"/>
    </row>
    <row r="102" spans="4:7" x14ac:dyDescent="0.2">
      <c r="D102" s="12"/>
      <c r="E102" s="12"/>
      <c r="F102" s="12"/>
      <c r="G102" s="12"/>
    </row>
    <row r="103" spans="4:7" x14ac:dyDescent="0.2">
      <c r="D103" s="12"/>
      <c r="E103" s="12"/>
      <c r="F103" s="12"/>
      <c r="G103" s="12"/>
    </row>
    <row r="104" spans="4:7" x14ac:dyDescent="0.2">
      <c r="D104" s="12"/>
      <c r="E104" s="12"/>
      <c r="F104" s="12"/>
      <c r="G104" s="12"/>
    </row>
    <row r="105" spans="4:7" x14ac:dyDescent="0.2">
      <c r="D105" s="12"/>
      <c r="E105" s="12"/>
      <c r="F105" s="12"/>
      <c r="G105" s="12"/>
    </row>
    <row r="106" spans="4:7" x14ac:dyDescent="0.2">
      <c r="D106" s="12"/>
      <c r="E106" s="12"/>
      <c r="F106" s="12"/>
      <c r="G106" s="12"/>
    </row>
    <row r="107" spans="4:7" x14ac:dyDescent="0.2">
      <c r="D107" s="12"/>
      <c r="E107" s="12"/>
      <c r="F107" s="12"/>
      <c r="G107" s="12"/>
    </row>
    <row r="108" spans="4:7" x14ac:dyDescent="0.2">
      <c r="D108" s="12"/>
      <c r="E108" s="12"/>
      <c r="F108" s="12"/>
      <c r="G108" s="12"/>
    </row>
    <row r="109" spans="4:7" x14ac:dyDescent="0.2">
      <c r="D109" s="12"/>
      <c r="E109" s="12"/>
      <c r="F109" s="12"/>
      <c r="G109" s="12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="70" zoomScaleNormal="70" workbookViewId="0">
      <pane xSplit="2" ySplit="8" topLeftCell="G26" activePane="bottomRight" state="frozen"/>
      <selection pane="topRight" activeCell="C1" sqref="C1"/>
      <selection pane="bottomLeft" activeCell="A9" sqref="A9"/>
      <selection pane="bottomRight" activeCell="A36" sqref="A36:XFD36"/>
    </sheetView>
  </sheetViews>
  <sheetFormatPr defaultRowHeight="12.75" x14ac:dyDescent="0.2"/>
  <cols>
    <col min="1" max="1" width="3.7109375" customWidth="1"/>
    <col min="2" max="2" width="36.42578125" customWidth="1"/>
    <col min="3" max="3" width="15.140625" style="12" customWidth="1"/>
    <col min="4" max="4" width="16.7109375" customWidth="1"/>
    <col min="5" max="5" width="13.7109375" customWidth="1"/>
    <col min="6" max="6" width="12.7109375" customWidth="1"/>
    <col min="7" max="7" width="14.85546875" customWidth="1"/>
    <col min="8" max="8" width="13.7109375" customWidth="1"/>
    <col min="9" max="9" width="13.85546875" customWidth="1"/>
    <col min="10" max="10" width="13.7109375" customWidth="1"/>
    <col min="11" max="11" width="13" customWidth="1"/>
    <col min="12" max="12" width="15.42578125" customWidth="1"/>
    <col min="13" max="13" width="15.7109375" customWidth="1"/>
    <col min="14" max="14" width="13.85546875" customWidth="1"/>
    <col min="15" max="15" width="13.140625" customWidth="1"/>
    <col min="16" max="16" width="12.28515625" customWidth="1"/>
    <col min="17" max="17" width="12.140625" customWidth="1"/>
    <col min="18" max="18" width="11.42578125" customWidth="1"/>
    <col min="19" max="19" width="10" bestFit="1" customWidth="1"/>
    <col min="20" max="22" width="9" bestFit="1" customWidth="1"/>
    <col min="23" max="23" width="15.85546875" customWidth="1"/>
    <col min="24" max="24" width="4.28515625" customWidth="1"/>
    <col min="25" max="25" width="15.7109375" customWidth="1"/>
  </cols>
  <sheetData>
    <row r="1" spans="1:25" x14ac:dyDescent="0.2">
      <c r="B1" s="104" t="s">
        <v>3</v>
      </c>
      <c r="C1" s="104"/>
    </row>
    <row r="2" spans="1:25" x14ac:dyDescent="0.2">
      <c r="D2" s="104" t="s">
        <v>11</v>
      </c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5" x14ac:dyDescent="0.2">
      <c r="D3" s="104" t="s">
        <v>21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5" x14ac:dyDescent="0.2">
      <c r="B4" t="s">
        <v>5</v>
      </c>
    </row>
    <row r="5" spans="1:25" x14ac:dyDescent="0.2">
      <c r="B5" t="s">
        <v>6</v>
      </c>
    </row>
    <row r="6" spans="1:25" ht="87" customHeight="1" x14ac:dyDescent="0.2">
      <c r="D6" s="31" t="s">
        <v>41</v>
      </c>
      <c r="E6" s="31" t="s">
        <v>42</v>
      </c>
      <c r="F6" s="31" t="s">
        <v>49</v>
      </c>
      <c r="G6" s="31" t="s">
        <v>44</v>
      </c>
      <c r="H6" s="31" t="s">
        <v>28</v>
      </c>
      <c r="I6" s="31" t="s">
        <v>29</v>
      </c>
      <c r="J6" s="31" t="s">
        <v>50</v>
      </c>
      <c r="K6" s="31" t="s">
        <v>45</v>
      </c>
      <c r="L6" s="31" t="s">
        <v>32</v>
      </c>
      <c r="M6" s="31" t="s">
        <v>33</v>
      </c>
      <c r="N6" s="31" t="s">
        <v>34</v>
      </c>
      <c r="O6" s="31" t="s">
        <v>35</v>
      </c>
      <c r="P6" s="31" t="s">
        <v>40</v>
      </c>
      <c r="Q6" s="31" t="s">
        <v>37</v>
      </c>
      <c r="R6" s="31" t="s">
        <v>38</v>
      </c>
      <c r="S6" s="31" t="s">
        <v>46</v>
      </c>
    </row>
    <row r="7" spans="1:25" x14ac:dyDescent="0.2">
      <c r="D7">
        <v>2111</v>
      </c>
      <c r="E7">
        <v>2120</v>
      </c>
      <c r="F7">
        <v>2210</v>
      </c>
      <c r="G7">
        <v>2220</v>
      </c>
      <c r="H7">
        <v>2230</v>
      </c>
      <c r="I7" t="s">
        <v>2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9</v>
      </c>
      <c r="Y7" t="s">
        <v>10</v>
      </c>
    </row>
    <row r="8" spans="1:25" s="1" customFormat="1" x14ac:dyDescent="0.2">
      <c r="A8" s="105" t="s">
        <v>8</v>
      </c>
      <c r="B8" s="105"/>
      <c r="C8" s="37">
        <f>D8+E8+F8+G8+H8+I8+J8+K8+L8+M8+N8+O8+P8+Q8+R8+S8+T8+U8+V8</f>
        <v>0</v>
      </c>
      <c r="D8" s="38">
        <f>'серпень 2025 '!D81</f>
        <v>0</v>
      </c>
      <c r="E8" s="38">
        <f>'серпень 2025 '!E81</f>
        <v>0</v>
      </c>
      <c r="F8" s="38">
        <f>'серпень 2025 '!F81</f>
        <v>0</v>
      </c>
      <c r="G8" s="38">
        <f>'серпень 2025 '!G81</f>
        <v>0</v>
      </c>
      <c r="H8" s="38">
        <f>'серпень 2025 '!H81</f>
        <v>0</v>
      </c>
      <c r="I8" s="38">
        <f>'серпень 2025 '!I81</f>
        <v>0</v>
      </c>
      <c r="J8" s="38">
        <f>'серпень 2025 '!J81</f>
        <v>0</v>
      </c>
      <c r="K8" s="38">
        <f>'серпень 2025 '!K81</f>
        <v>0</v>
      </c>
      <c r="L8" s="38">
        <f>'серпень 2025 '!L81</f>
        <v>0</v>
      </c>
      <c r="M8" s="38">
        <f>'серпень 2025 '!M81</f>
        <v>0</v>
      </c>
      <c r="N8" s="38">
        <f>'серпень 2025 '!N81</f>
        <v>0</v>
      </c>
      <c r="O8" s="38">
        <f>'серпень 2025 '!O81</f>
        <v>0</v>
      </c>
      <c r="P8" s="38">
        <f>'серпень 2025 '!P81</f>
        <v>0</v>
      </c>
      <c r="Q8" s="38">
        <f>'серпень 2025 '!Q81</f>
        <v>0</v>
      </c>
      <c r="R8" s="38">
        <f>'серпень 2025 '!R81</f>
        <v>0</v>
      </c>
      <c r="S8" s="38">
        <f>'серпень 2025 '!S81</f>
        <v>0</v>
      </c>
      <c r="T8" s="38">
        <f>'серпень 2025 '!T81</f>
        <v>0</v>
      </c>
      <c r="U8" s="38">
        <f>'серпень 2025 '!U81</f>
        <v>0</v>
      </c>
      <c r="V8" s="38">
        <f>'серпень 2025 '!V81</f>
        <v>0</v>
      </c>
      <c r="W8" s="39" t="s">
        <v>7</v>
      </c>
      <c r="X8" s="38"/>
      <c r="Y8" s="39" t="s">
        <v>7</v>
      </c>
    </row>
    <row r="9" spans="1:25" x14ac:dyDescent="0.2">
      <c r="B9" s="1"/>
      <c r="C9" s="4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2">
      <c r="C10" s="42"/>
      <c r="D10" s="43"/>
      <c r="E10" s="43"/>
      <c r="F10" s="41"/>
      <c r="G10" s="41"/>
      <c r="H10" s="41"/>
      <c r="I10" s="41"/>
      <c r="J10" s="42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2">
      <c r="C11" s="42"/>
      <c r="D11" s="43"/>
      <c r="E11" s="43"/>
      <c r="F11" s="41"/>
      <c r="G11" s="41"/>
      <c r="H11" s="41"/>
      <c r="I11" s="41"/>
      <c r="J11" s="42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2">
      <c r="C12" s="42"/>
      <c r="D12" s="43"/>
      <c r="E12" s="43"/>
      <c r="F12" s="41"/>
      <c r="G12" s="41"/>
      <c r="H12" s="41"/>
      <c r="I12" s="41"/>
      <c r="J12" s="42"/>
      <c r="K12" s="41"/>
      <c r="L12" s="41"/>
      <c r="M12" s="41"/>
      <c r="N12" s="41"/>
      <c r="O12" s="42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2">
      <c r="C13" s="42"/>
      <c r="D13" s="43"/>
      <c r="E13" s="43"/>
      <c r="F13" s="41"/>
      <c r="G13" s="41"/>
      <c r="H13" s="41"/>
      <c r="I13" s="41"/>
      <c r="J13" s="42"/>
      <c r="K13" s="41"/>
      <c r="L13" s="41"/>
      <c r="M13" s="41"/>
      <c r="N13" s="41"/>
      <c r="O13" s="42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2">
      <c r="C14" s="42"/>
      <c r="D14" s="43"/>
      <c r="E14" s="43"/>
      <c r="F14" s="41"/>
      <c r="G14" s="41"/>
      <c r="H14" s="41"/>
      <c r="I14" s="41"/>
      <c r="J14" s="42"/>
      <c r="K14" s="41"/>
      <c r="L14" s="41"/>
      <c r="M14" s="41"/>
      <c r="N14" s="41"/>
      <c r="O14" s="42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2">
      <c r="C15" s="42"/>
      <c r="D15" s="43"/>
      <c r="E15" s="43"/>
      <c r="F15" s="41"/>
      <c r="G15" s="41"/>
      <c r="H15" s="41"/>
      <c r="I15" s="41"/>
      <c r="J15" s="42"/>
      <c r="K15" s="41"/>
      <c r="L15" s="41"/>
      <c r="M15" s="41"/>
      <c r="N15" s="41"/>
      <c r="O15" s="42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2">
      <c r="C16" s="42"/>
      <c r="D16" s="43"/>
      <c r="E16" s="43"/>
      <c r="F16" s="41"/>
      <c r="G16" s="41"/>
      <c r="H16" s="41"/>
      <c r="I16" s="41"/>
      <c r="J16" s="42"/>
      <c r="K16" s="41"/>
      <c r="L16" s="41"/>
      <c r="M16" s="41"/>
      <c r="N16" s="41"/>
      <c r="O16" s="42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2">
      <c r="C17" s="42"/>
      <c r="D17" s="43"/>
      <c r="E17" s="43"/>
      <c r="F17" s="41"/>
      <c r="G17" s="41"/>
      <c r="H17" s="41"/>
      <c r="I17" s="41"/>
      <c r="J17" s="42"/>
      <c r="K17" s="41"/>
      <c r="L17" s="41"/>
      <c r="M17" s="41"/>
      <c r="N17" s="41"/>
      <c r="O17" s="42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2">
      <c r="C18" s="42"/>
      <c r="D18" s="43"/>
      <c r="E18" s="43"/>
      <c r="F18" s="41"/>
      <c r="G18" s="41"/>
      <c r="H18" s="41"/>
      <c r="I18" s="41"/>
      <c r="J18" s="42"/>
      <c r="K18" s="41"/>
      <c r="L18" s="41"/>
      <c r="M18" s="41"/>
      <c r="N18" s="41"/>
      <c r="O18" s="42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2">
      <c r="C19" s="42"/>
      <c r="D19" s="43"/>
      <c r="E19" s="43"/>
      <c r="F19" s="41"/>
      <c r="G19" s="41"/>
      <c r="H19" s="41"/>
      <c r="I19" s="41"/>
      <c r="J19" s="42"/>
      <c r="K19" s="41"/>
      <c r="L19" s="41"/>
      <c r="M19" s="41"/>
      <c r="N19" s="41"/>
      <c r="O19" s="42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2">
      <c r="C20" s="42"/>
      <c r="D20" s="43"/>
      <c r="E20" s="43"/>
      <c r="F20" s="41"/>
      <c r="G20" s="41"/>
      <c r="H20" s="41"/>
      <c r="I20" s="41"/>
      <c r="J20" s="42"/>
      <c r="K20" s="41"/>
      <c r="L20" s="41"/>
      <c r="M20" s="41"/>
      <c r="N20" s="41"/>
      <c r="O20" s="42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2">
      <c r="C21" s="42"/>
      <c r="D21" s="43"/>
      <c r="E21" s="43"/>
      <c r="F21" s="41"/>
      <c r="G21" s="41"/>
      <c r="H21" s="41"/>
      <c r="I21" s="41"/>
      <c r="J21" s="42"/>
      <c r="K21" s="41"/>
      <c r="L21" s="41"/>
      <c r="M21" s="41"/>
      <c r="N21" s="41"/>
      <c r="O21" s="42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2">
      <c r="C22" s="42"/>
      <c r="D22" s="43"/>
      <c r="E22" s="43"/>
      <c r="F22" s="41"/>
      <c r="G22" s="41"/>
      <c r="H22" s="41"/>
      <c r="I22" s="41"/>
      <c r="J22" s="42"/>
      <c r="K22" s="41"/>
      <c r="L22" s="41"/>
      <c r="M22" s="41"/>
      <c r="N22" s="41"/>
      <c r="O22" s="42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2">
      <c r="C23" s="42"/>
      <c r="D23" s="43"/>
      <c r="E23" s="43"/>
      <c r="F23" s="41"/>
      <c r="G23" s="41"/>
      <c r="H23" s="41"/>
      <c r="I23" s="41"/>
      <c r="J23" s="42"/>
      <c r="K23" s="41"/>
      <c r="L23" s="41"/>
      <c r="M23" s="41"/>
      <c r="N23" s="41"/>
      <c r="O23" s="42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2">
      <c r="C24" s="42"/>
      <c r="D24" s="43"/>
      <c r="E24" s="43"/>
      <c r="F24" s="41"/>
      <c r="G24" s="41"/>
      <c r="H24" s="41"/>
      <c r="I24" s="41"/>
      <c r="J24" s="42"/>
      <c r="K24" s="41"/>
      <c r="L24" s="41"/>
      <c r="M24" s="41"/>
      <c r="N24" s="41"/>
      <c r="O24" s="42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2">
      <c r="C25" s="42"/>
      <c r="D25" s="43"/>
      <c r="E25" s="43"/>
      <c r="F25" s="41"/>
      <c r="G25" s="41"/>
      <c r="H25" s="41"/>
      <c r="I25" s="41"/>
      <c r="J25" s="42"/>
      <c r="K25" s="41"/>
      <c r="L25" s="41"/>
      <c r="M25" s="41"/>
      <c r="N25" s="41"/>
      <c r="O25" s="42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2">
      <c r="C26" s="42"/>
      <c r="D26" s="43"/>
      <c r="E26" s="43"/>
      <c r="F26" s="41"/>
      <c r="G26" s="41"/>
      <c r="H26" s="41"/>
      <c r="I26" s="41"/>
      <c r="J26" s="42"/>
      <c r="K26" s="41"/>
      <c r="L26" s="43"/>
      <c r="M26" s="41"/>
      <c r="N26" s="41"/>
      <c r="O26" s="42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2">
      <c r="C27" s="42"/>
      <c r="D27" s="43"/>
      <c r="E27" s="43"/>
      <c r="F27" s="41"/>
      <c r="G27" s="41"/>
      <c r="H27" s="41"/>
      <c r="I27" s="41"/>
      <c r="J27" s="42"/>
      <c r="K27" s="41"/>
      <c r="L27" s="43"/>
      <c r="M27" s="41"/>
      <c r="N27" s="41"/>
      <c r="O27" s="42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2">
      <c r="C28" s="42"/>
      <c r="D28" s="43"/>
      <c r="E28" s="43"/>
      <c r="F28" s="41"/>
      <c r="G28" s="41"/>
      <c r="H28" s="41"/>
      <c r="I28" s="41"/>
      <c r="J28" s="42"/>
      <c r="K28" s="41"/>
      <c r="L28" s="4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2">
      <c r="C29" s="42"/>
      <c r="D29" s="43"/>
      <c r="E29" s="43"/>
      <c r="F29" s="41"/>
      <c r="G29" s="41"/>
      <c r="H29" s="41"/>
      <c r="I29" s="41"/>
      <c r="J29" s="41"/>
      <c r="K29" s="41"/>
      <c r="L29" s="4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s="21" customFormat="1" ht="15" x14ac:dyDescent="0.25">
      <c r="A30" s="2"/>
      <c r="B30" s="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2">
      <c r="B31" s="1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2">
      <c r="C32" s="42"/>
      <c r="D32" s="41"/>
      <c r="E32" s="41"/>
      <c r="F32" s="41"/>
      <c r="G32" s="41"/>
      <c r="H32" s="41"/>
      <c r="I32" s="41"/>
      <c r="J32" s="42"/>
      <c r="K32" s="41"/>
      <c r="L32" s="41"/>
      <c r="M32" s="41"/>
      <c r="N32" s="41"/>
      <c r="O32" s="60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2">
      <c r="C33" s="42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60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2">
      <c r="B34" s="10"/>
      <c r="C34" s="42"/>
      <c r="D34" s="41"/>
      <c r="E34" s="41"/>
      <c r="F34" s="41"/>
      <c r="G34" s="41"/>
      <c r="H34" s="41"/>
      <c r="I34" s="41"/>
      <c r="J34" s="42"/>
      <c r="K34" s="41"/>
      <c r="L34" s="41"/>
      <c r="M34" s="41"/>
      <c r="N34" s="41"/>
      <c r="O34" s="60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2">
      <c r="C35" s="42"/>
      <c r="D35" s="41"/>
      <c r="E35" s="41"/>
      <c r="F35" s="41"/>
      <c r="G35" s="41"/>
      <c r="H35" s="41"/>
      <c r="I35" s="41"/>
      <c r="J35" s="42"/>
      <c r="K35" s="41"/>
      <c r="L35" s="41"/>
      <c r="M35" s="41"/>
      <c r="N35" s="41"/>
      <c r="O35" s="60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s="108" customFormat="1" ht="15.75" x14ac:dyDescent="0.25">
      <c r="A36" s="108">
        <v>5</v>
      </c>
      <c r="B36" s="108" t="s">
        <v>1</v>
      </c>
      <c r="C36" s="111">
        <f>'серпень 2025 '!Y36</f>
        <v>18512482.870000001</v>
      </c>
      <c r="D36" s="109">
        <v>1470208.76</v>
      </c>
      <c r="E36" s="109">
        <v>327877.21999999997</v>
      </c>
      <c r="F36" s="109">
        <v>3598.5</v>
      </c>
      <c r="G36" s="109"/>
      <c r="H36" s="109"/>
      <c r="I36" s="109">
        <v>472627.05</v>
      </c>
      <c r="J36" s="111">
        <v>708.03</v>
      </c>
      <c r="K36" s="109"/>
      <c r="L36" s="109"/>
      <c r="M36" s="109">
        <v>5267.37</v>
      </c>
      <c r="N36" s="109">
        <v>7071.75</v>
      </c>
      <c r="O36" s="125"/>
      <c r="P36" s="109">
        <v>329.31</v>
      </c>
      <c r="Q36" s="109"/>
      <c r="R36" s="109"/>
      <c r="S36" s="109"/>
      <c r="T36" s="109"/>
      <c r="U36" s="109"/>
      <c r="V36" s="109"/>
      <c r="W36" s="109">
        <f t="shared" ref="W33:W49" si="0">SUM(D36:V36)</f>
        <v>2287687.9899999998</v>
      </c>
      <c r="X36" s="109"/>
      <c r="Y36" s="109">
        <f t="shared" ref="Y33:Y49" si="1">W36+C36</f>
        <v>20800170.859999999</v>
      </c>
    </row>
    <row r="37" spans="1:25" x14ac:dyDescent="0.2">
      <c r="B37" s="9"/>
      <c r="C37" s="42"/>
      <c r="D37" s="41"/>
      <c r="E37" s="41"/>
      <c r="F37" s="41"/>
      <c r="G37" s="41"/>
      <c r="H37" s="41"/>
      <c r="I37" s="41"/>
      <c r="J37" s="42"/>
      <c r="K37" s="41"/>
      <c r="L37" s="41"/>
      <c r="M37" s="41"/>
      <c r="N37" s="41"/>
      <c r="O37" s="60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2">
      <c r="B38" s="10"/>
      <c r="C38" s="42"/>
      <c r="D38" s="41"/>
      <c r="E38" s="41"/>
      <c r="F38" s="41"/>
      <c r="G38" s="41"/>
      <c r="H38" s="41"/>
      <c r="I38" s="41"/>
      <c r="J38" s="42"/>
      <c r="K38" s="41"/>
      <c r="L38" s="41"/>
      <c r="M38" s="41"/>
      <c r="N38" s="41"/>
      <c r="O38" s="60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2">
      <c r="C39" s="42"/>
      <c r="D39" s="41"/>
      <c r="E39" s="41"/>
      <c r="F39" s="41"/>
      <c r="G39" s="41"/>
      <c r="H39" s="41"/>
      <c r="I39" s="41"/>
      <c r="J39" s="42"/>
      <c r="K39" s="41"/>
      <c r="L39" s="41"/>
      <c r="M39" s="41"/>
      <c r="N39" s="41"/>
      <c r="O39" s="60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2">
      <c r="C40" s="42"/>
      <c r="D40" s="41"/>
      <c r="E40" s="41"/>
      <c r="F40" s="41"/>
      <c r="G40" s="41"/>
      <c r="H40" s="41"/>
      <c r="I40" s="41"/>
      <c r="J40" s="42"/>
      <c r="K40" s="41"/>
      <c r="L40" s="41"/>
      <c r="M40" s="41"/>
      <c r="N40" s="67"/>
      <c r="O40" s="60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2">
      <c r="B41" s="9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1"/>
      <c r="O41" s="60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2">
      <c r="B42" s="12"/>
      <c r="C42" s="42"/>
      <c r="D42" s="41"/>
      <c r="E42" s="41"/>
      <c r="F42" s="41"/>
      <c r="G42" s="41"/>
      <c r="H42" s="41"/>
      <c r="I42" s="41"/>
      <c r="J42" s="42"/>
      <c r="K42" s="41"/>
      <c r="L42" s="41"/>
      <c r="M42" s="41"/>
      <c r="N42" s="41"/>
      <c r="O42" s="60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2">
      <c r="C43" s="42"/>
      <c r="D43" s="41"/>
      <c r="E43" s="41"/>
      <c r="F43" s="41"/>
      <c r="G43" s="41"/>
      <c r="H43" s="41"/>
      <c r="I43" s="41"/>
      <c r="J43" s="42"/>
      <c r="K43" s="41"/>
      <c r="L43" s="41"/>
      <c r="M43" s="41"/>
      <c r="N43" s="41"/>
      <c r="O43" s="60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2">
      <c r="C44" s="42"/>
      <c r="D44" s="41"/>
      <c r="E44" s="41"/>
      <c r="F44" s="41"/>
      <c r="G44" s="41"/>
      <c r="H44" s="41"/>
      <c r="I44" s="41"/>
      <c r="J44" s="42"/>
      <c r="K44" s="41"/>
      <c r="L44" s="41"/>
      <c r="M44" s="41"/>
      <c r="N44" s="41"/>
      <c r="O44" s="60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2">
      <c r="B45" s="9"/>
      <c r="C45" s="42"/>
      <c r="D45" s="41"/>
      <c r="E45" s="41"/>
      <c r="F45" s="41"/>
      <c r="G45" s="41"/>
      <c r="H45" s="41"/>
      <c r="I45" s="41"/>
      <c r="J45" s="42"/>
      <c r="K45" s="41"/>
      <c r="L45" s="41"/>
      <c r="M45" s="41"/>
      <c r="N45" s="41"/>
      <c r="O45" s="60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2">
      <c r="C46" s="42"/>
      <c r="D46" s="41"/>
      <c r="E46" s="41"/>
      <c r="F46" s="41"/>
      <c r="G46" s="41"/>
      <c r="H46" s="41"/>
      <c r="I46" s="41"/>
      <c r="J46" s="42"/>
      <c r="K46" s="41"/>
      <c r="L46" s="41"/>
      <c r="M46" s="41"/>
      <c r="N46" s="41"/>
      <c r="O46" s="60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2">
      <c r="C47" s="42"/>
      <c r="D47" s="41"/>
      <c r="E47" s="41"/>
      <c r="F47" s="41"/>
      <c r="G47" s="41"/>
      <c r="H47" s="41"/>
      <c r="I47" s="41"/>
      <c r="J47" s="42"/>
      <c r="K47" s="41"/>
      <c r="L47" s="41"/>
      <c r="M47" s="41"/>
      <c r="N47" s="41"/>
      <c r="O47" s="60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2">
      <c r="C48" s="42"/>
      <c r="D48" s="41"/>
      <c r="E48" s="41"/>
      <c r="F48" s="41"/>
      <c r="G48" s="41"/>
      <c r="H48" s="41"/>
      <c r="I48" s="41"/>
      <c r="J48" s="42"/>
      <c r="K48" s="41"/>
      <c r="L48" s="41"/>
      <c r="M48" s="41"/>
      <c r="N48" s="41"/>
      <c r="O48" s="60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2">
      <c r="C49" s="42"/>
      <c r="D49" s="41"/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" x14ac:dyDescent="0.25">
      <c r="A50" s="2"/>
      <c r="B50" s="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5"/>
      <c r="Y50" s="45"/>
    </row>
    <row r="51" spans="1:25" x14ac:dyDescent="0.2">
      <c r="B51" s="1"/>
      <c r="C51" s="40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2">
      <c r="C52" s="42"/>
      <c r="D52" s="41"/>
      <c r="E52" s="41"/>
      <c r="F52" s="41"/>
      <c r="G52" s="41"/>
      <c r="H52" s="41"/>
      <c r="I52" s="41"/>
      <c r="J52" s="42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2">
      <c r="C53" s="42"/>
      <c r="D53" s="41"/>
      <c r="E53" s="41"/>
      <c r="F53" s="41"/>
      <c r="G53" s="41"/>
      <c r="H53" s="41"/>
      <c r="I53" s="41"/>
      <c r="J53" s="42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" x14ac:dyDescent="0.25">
      <c r="C54" s="42"/>
      <c r="D54" s="46"/>
      <c r="E54" s="46"/>
      <c r="F54" s="41"/>
      <c r="G54" s="41"/>
      <c r="H54" s="41"/>
      <c r="I54" s="41"/>
      <c r="J54" s="64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" x14ac:dyDescent="0.25">
      <c r="A55" s="2"/>
      <c r="B55" s="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5"/>
      <c r="Y55" s="45"/>
    </row>
    <row r="56" spans="1:25" x14ac:dyDescent="0.2">
      <c r="C56" s="4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" x14ac:dyDescent="0.25">
      <c r="A57" s="2"/>
      <c r="B57" s="4"/>
      <c r="C57" s="47"/>
      <c r="D57" s="48"/>
      <c r="E57" s="48"/>
      <c r="F57" s="45"/>
      <c r="G57" s="45"/>
      <c r="H57" s="45"/>
      <c r="I57" s="45"/>
      <c r="J57" s="68"/>
      <c r="K57" s="45"/>
      <c r="L57" s="45"/>
      <c r="M57" s="48"/>
      <c r="N57" s="48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 x14ac:dyDescent="0.2">
      <c r="B58" s="5"/>
      <c r="C58" s="49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" x14ac:dyDescent="0.25">
      <c r="A59" s="2"/>
      <c r="B59" s="4"/>
      <c r="C59" s="47"/>
      <c r="D59" s="45"/>
      <c r="E59" s="45"/>
      <c r="F59" s="45"/>
      <c r="G59" s="45"/>
      <c r="H59" s="45"/>
      <c r="I59" s="45"/>
      <c r="J59" s="69"/>
      <c r="K59" s="45"/>
      <c r="L59" s="45"/>
      <c r="M59" s="48"/>
      <c r="N59" s="48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 x14ac:dyDescent="0.2">
      <c r="B60" s="5"/>
      <c r="C60" s="49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" x14ac:dyDescent="0.25">
      <c r="A61" s="2"/>
      <c r="B61" s="4"/>
      <c r="C61" s="47"/>
      <c r="D61" s="48"/>
      <c r="E61" s="48"/>
      <c r="F61" s="45"/>
      <c r="G61" s="45"/>
      <c r="H61" s="45"/>
      <c r="I61" s="45"/>
      <c r="J61" s="68"/>
      <c r="K61" s="45"/>
      <c r="L61" s="48"/>
      <c r="M61" s="45"/>
      <c r="N61" s="48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 x14ac:dyDescent="0.2">
      <c r="C62" s="4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x14ac:dyDescent="0.25">
      <c r="A63" s="6"/>
      <c r="B63" s="7"/>
      <c r="C63" s="50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</row>
    <row r="64" spans="1:25" x14ac:dyDescent="0.2">
      <c r="C64" s="4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s="24" customFormat="1" ht="15" x14ac:dyDescent="0.25">
      <c r="C65" s="53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5"/>
      <c r="X65" s="54"/>
      <c r="Y65" s="54"/>
    </row>
    <row r="66" spans="1:25" x14ac:dyDescent="0.2">
      <c r="C66" s="4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2">
      <c r="A67" s="22"/>
      <c r="B67" s="25"/>
      <c r="C67" s="61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 x14ac:dyDescent="0.2">
      <c r="B68" s="18"/>
      <c r="C68" s="4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2"/>
      <c r="X68" s="41"/>
      <c r="Y68" s="41"/>
    </row>
    <row r="69" spans="1:25" x14ac:dyDescent="0.2">
      <c r="B69" s="18"/>
      <c r="C69" s="42"/>
      <c r="D69" s="41"/>
      <c r="E69" s="41"/>
      <c r="F69" s="41"/>
      <c r="G69" s="41"/>
      <c r="H69" s="41"/>
      <c r="I69" s="41"/>
      <c r="J69" s="41"/>
      <c r="K69" s="41"/>
      <c r="L69" s="43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5"/>
      <c r="X69" s="41"/>
      <c r="Y69" s="41"/>
    </row>
    <row r="70" spans="1:25" ht="15" x14ac:dyDescent="0.25">
      <c r="A70" s="16"/>
      <c r="B70" s="19"/>
      <c r="C70" s="4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5"/>
      <c r="X70" s="41"/>
      <c r="Y70" s="41"/>
    </row>
    <row r="71" spans="1:25" x14ac:dyDescent="0.2">
      <c r="A71" s="12"/>
      <c r="B71" s="12"/>
      <c r="C71" s="4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2"/>
      <c r="X71" s="41"/>
      <c r="Y71" s="41"/>
    </row>
    <row r="72" spans="1:25" ht="15" x14ac:dyDescent="0.25">
      <c r="A72" s="16"/>
      <c r="B72" s="14"/>
      <c r="C72" s="58"/>
      <c r="D72" s="41"/>
      <c r="E72" s="41"/>
      <c r="F72" s="41"/>
      <c r="G72" s="41"/>
      <c r="H72" s="41"/>
      <c r="I72" s="41"/>
      <c r="J72" s="41"/>
      <c r="K72" s="41"/>
      <c r="L72" s="46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2"/>
      <c r="X72" s="41"/>
      <c r="Y72" s="41"/>
    </row>
    <row r="73" spans="1:25" ht="15" x14ac:dyDescent="0.25">
      <c r="A73" s="12"/>
      <c r="B73" s="12"/>
      <c r="C73" s="42"/>
      <c r="D73" s="46"/>
      <c r="E73" s="46"/>
      <c r="F73" s="41"/>
      <c r="G73" s="41"/>
      <c r="H73" s="41"/>
      <c r="I73" s="41"/>
      <c r="J73" s="64"/>
      <c r="K73" s="41"/>
      <c r="L73" s="46"/>
      <c r="M73" s="41"/>
      <c r="N73" s="46"/>
      <c r="O73" s="41"/>
      <c r="P73" s="41"/>
      <c r="Q73" s="41"/>
      <c r="R73" s="41"/>
      <c r="S73" s="41"/>
      <c r="T73" s="41"/>
      <c r="U73" s="41"/>
      <c r="V73" s="41"/>
      <c r="W73" s="42"/>
      <c r="X73" s="41"/>
      <c r="Y73" s="41"/>
    </row>
    <row r="74" spans="1:25" ht="15" x14ac:dyDescent="0.25">
      <c r="A74" s="17"/>
      <c r="B74" s="20"/>
      <c r="C74" s="42"/>
      <c r="D74" s="41"/>
      <c r="E74" s="41"/>
      <c r="F74" s="41"/>
      <c r="G74" s="41"/>
      <c r="H74" s="41"/>
      <c r="I74" s="41"/>
      <c r="J74" s="42"/>
      <c r="K74" s="41"/>
      <c r="L74" s="41"/>
      <c r="M74" s="41"/>
      <c r="N74" s="46"/>
      <c r="O74" s="41"/>
      <c r="P74" s="41"/>
      <c r="Q74" s="41"/>
      <c r="R74" s="41"/>
      <c r="S74" s="41"/>
      <c r="T74" s="41"/>
      <c r="U74" s="41"/>
      <c r="V74" s="41"/>
      <c r="W74" s="42"/>
      <c r="X74" s="41"/>
      <c r="Y74" s="41"/>
    </row>
    <row r="75" spans="1:25" ht="15" x14ac:dyDescent="0.25">
      <c r="A75" s="22"/>
      <c r="B75" s="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 x14ac:dyDescent="0.2">
      <c r="C76" s="4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2"/>
      <c r="X76" s="41"/>
      <c r="Y76" s="41"/>
    </row>
    <row r="77" spans="1:25" ht="15" x14ac:dyDescent="0.25">
      <c r="A77" s="22"/>
      <c r="B77" s="4"/>
      <c r="C77" s="45"/>
      <c r="D77" s="45"/>
      <c r="E77" s="45"/>
      <c r="F77" s="45"/>
      <c r="G77" s="45"/>
      <c r="H77" s="45"/>
      <c r="I77" s="45"/>
      <c r="J77" s="68"/>
      <c r="K77" s="45"/>
      <c r="L77" s="45"/>
      <c r="M77" s="48"/>
      <c r="N77" s="48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 x14ac:dyDescent="0.2">
      <c r="C78" s="4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5.75" x14ac:dyDescent="0.25">
      <c r="A79" s="23"/>
      <c r="B79" s="7"/>
      <c r="C79" s="59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</row>
    <row r="80" spans="1:25" x14ac:dyDescent="0.2">
      <c r="C80" s="4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3:25" s="24" customFormat="1" ht="15" x14ac:dyDescent="0.25">
      <c r="C81" s="53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4"/>
      <c r="Y81" s="54"/>
    </row>
    <row r="82" spans="3:25" x14ac:dyDescent="0.2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 </vt:lpstr>
      <vt:lpstr>липень 2025</vt:lpstr>
      <vt:lpstr>серпень 2025 </vt:lpstr>
      <vt:lpstr>вересень 2025</vt:lpstr>
      <vt:lpstr>жовтень 2025</vt:lpstr>
      <vt:lpstr>листопад 2025</vt:lpstr>
      <vt:lpstr>грудень 2025</vt:lpstr>
      <vt:lpstr>рік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School</cp:lastModifiedBy>
  <cp:lastPrinted>2025-10-10T09:55:42Z</cp:lastPrinted>
  <dcterms:created xsi:type="dcterms:W3CDTF">2025-02-21T08:22:53Z</dcterms:created>
  <dcterms:modified xsi:type="dcterms:W3CDTF">2025-12-16T07:29:51Z</dcterms:modified>
</cp:coreProperties>
</file>